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ininaNA\Desktop\учебный процесс 21-22\УП\"/>
    </mc:Choice>
  </mc:AlternateContent>
  <bookViews>
    <workbookView xWindow="0" yWindow="0" windowWidth="20490" windowHeight="7650"/>
  </bookViews>
  <sheets>
    <sheet name="110-210 Мс" sheetId="4" r:id="rId1"/>
  </sheets>
  <calcPr calcId="162913"/>
</workbook>
</file>

<file path=xl/calcChain.xml><?xml version="1.0" encoding="utf-8"?>
<calcChain xmlns="http://schemas.openxmlformats.org/spreadsheetml/2006/main">
  <c r="L35" i="4" l="1"/>
  <c r="H35" i="4"/>
  <c r="G35" i="4"/>
  <c r="F35" i="4"/>
  <c r="E35" i="4"/>
  <c r="D35" i="4"/>
  <c r="D25" i="4" s="1"/>
  <c r="L31" i="4"/>
  <c r="K31" i="4"/>
  <c r="K26" i="4" s="1"/>
  <c r="K25" i="4" s="1"/>
  <c r="J31" i="4"/>
  <c r="I31" i="4"/>
  <c r="H31" i="4"/>
  <c r="G31" i="4"/>
  <c r="F31" i="4"/>
  <c r="E31" i="4"/>
  <c r="D31" i="4"/>
  <c r="I27" i="4"/>
  <c r="I26" i="4" s="1"/>
  <c r="I25" i="4" s="1"/>
  <c r="H27" i="4"/>
  <c r="H26" i="4" s="1"/>
  <c r="H25" i="4" s="1"/>
  <c r="G27" i="4"/>
  <c r="G26" i="4" s="1"/>
  <c r="G25" i="4" s="1"/>
  <c r="F27" i="4"/>
  <c r="E27" i="4"/>
  <c r="E26" i="4" s="1"/>
  <c r="E25" i="4" s="1"/>
  <c r="D27" i="4"/>
  <c r="L26" i="4"/>
  <c r="L25" i="4" s="1"/>
  <c r="J26" i="4"/>
  <c r="J25" i="4" s="1"/>
  <c r="F26" i="4"/>
  <c r="F25" i="4" s="1"/>
  <c r="D26" i="4"/>
  <c r="J19" i="4"/>
  <c r="I19" i="4"/>
  <c r="H19" i="4"/>
  <c r="G19" i="4"/>
  <c r="F19" i="4"/>
  <c r="E19" i="4"/>
  <c r="D19" i="4"/>
  <c r="L11" i="4"/>
  <c r="K11" i="4"/>
  <c r="J11" i="4"/>
  <c r="I11" i="4"/>
  <c r="H11" i="4"/>
  <c r="G11" i="4"/>
  <c r="F11" i="4"/>
  <c r="E11" i="4"/>
  <c r="D11" i="4"/>
  <c r="L8" i="4"/>
  <c r="K8" i="4"/>
  <c r="J8" i="4"/>
  <c r="I8" i="4"/>
  <c r="H8" i="4"/>
  <c r="G8" i="4"/>
  <c r="F8" i="4"/>
  <c r="D8" i="4"/>
  <c r="L7" i="4"/>
  <c r="K7" i="4"/>
  <c r="K38" i="4" s="1"/>
  <c r="J7" i="4"/>
  <c r="I7" i="4"/>
  <c r="I38" i="4" s="1"/>
  <c r="H7" i="4"/>
  <c r="G7" i="4"/>
  <c r="F7" i="4"/>
  <c r="F38" i="4" s="1"/>
  <c r="D7" i="4"/>
  <c r="H38" i="4" l="1"/>
  <c r="J38" i="4"/>
  <c r="E38" i="4"/>
  <c r="D38" i="4"/>
  <c r="G38" i="4"/>
  <c r="L38" i="4"/>
</calcChain>
</file>

<file path=xl/sharedStrings.xml><?xml version="1.0" encoding="utf-8"?>
<sst xmlns="http://schemas.openxmlformats.org/spreadsheetml/2006/main" count="133" uniqueCount="108">
  <si>
    <t>индекс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</si>
  <si>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</si>
  <si>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</si>
  <si>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</si>
  <si>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1 курс</t>
  </si>
  <si>
    <t>2 курс</t>
  </si>
  <si>
    <t>О.00</t>
  </si>
  <si>
    <t>ОУД.00</t>
  </si>
  <si>
    <t>Общеобразовательные учебные дисциплины</t>
  </si>
  <si>
    <t>ОУД.01</t>
  </si>
  <si>
    <t>Э</t>
  </si>
  <si>
    <t>ОУД.02</t>
  </si>
  <si>
    <t>Дз</t>
  </si>
  <si>
    <t>Физическая культура</t>
  </si>
  <si>
    <t>з</t>
  </si>
  <si>
    <t>ОП.00</t>
  </si>
  <si>
    <t>ОП.01</t>
  </si>
  <si>
    <t>ОП.02</t>
  </si>
  <si>
    <t>Основы строительного производства</t>
  </si>
  <si>
    <t>ОП.03</t>
  </si>
  <si>
    <t>ОП.04</t>
  </si>
  <si>
    <t>Безопасность жизнедеятельности</t>
  </si>
  <si>
    <t>ОП.05</t>
  </si>
  <si>
    <t>ОП.06</t>
  </si>
  <si>
    <t>ОП.07</t>
  </si>
  <si>
    <t>Основы электротехники</t>
  </si>
  <si>
    <t>П.00</t>
  </si>
  <si>
    <t>ПМ.00</t>
  </si>
  <si>
    <t>Профессиональные модули</t>
  </si>
  <si>
    <t>Производственная практика</t>
  </si>
  <si>
    <t>Эк</t>
  </si>
  <si>
    <t>Выполнение малярных работ</t>
  </si>
  <si>
    <t>Технология малярных работ</t>
  </si>
  <si>
    <t>Учебная практика</t>
  </si>
  <si>
    <t>всего часов</t>
  </si>
  <si>
    <t>зачетов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</si>
  <si>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</si>
  <si>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</si>
  <si>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</si>
  <si>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</si>
  <si>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</si>
  <si>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</si>
  <si>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</si>
  <si>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</si>
  <si>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распределение обязательной нагрузки по курсам и семестрам         (час. в семестр)</t>
  </si>
  <si>
    <t>максимальная</t>
  </si>
  <si>
    <t>обязательная</t>
  </si>
  <si>
    <t>самостоятельная работа</t>
  </si>
  <si>
    <t>всего занятий</t>
  </si>
  <si>
    <t>в т.ч. аудиторная</t>
  </si>
  <si>
    <t>лекций, уроков</t>
  </si>
  <si>
    <t>лабор. и практ. занятий</t>
  </si>
  <si>
    <t>1 п/г 17 нед.</t>
  </si>
  <si>
    <t>2 п/г 22 нед.</t>
  </si>
  <si>
    <t>Общепрофессиональный учебный цикл</t>
  </si>
  <si>
    <t>АД.00</t>
  </si>
  <si>
    <t>Адаптивный учебный цикл</t>
  </si>
  <si>
    <t>АУД.01</t>
  </si>
  <si>
    <t>Адаптивные информационные технологии</t>
  </si>
  <si>
    <t>АУД.02</t>
  </si>
  <si>
    <t>Психология личности и профессиональное самоопределение</t>
  </si>
  <si>
    <t>АУД.03</t>
  </si>
  <si>
    <t>Основы интеллектуального труда</t>
  </si>
  <si>
    <t>АУД.04</t>
  </si>
  <si>
    <t>Социальная адаптация и основы социально-правовых знаний</t>
  </si>
  <si>
    <t>АУД.05</t>
  </si>
  <si>
    <t>Коммуникативный практикум</t>
  </si>
  <si>
    <t>з/з/з/Дз</t>
  </si>
  <si>
    <t>Профессиональный учебный цикл</t>
  </si>
  <si>
    <t>ФД.00</t>
  </si>
  <si>
    <t>Факультативные дисциплины</t>
  </si>
  <si>
    <t>ФД.01</t>
  </si>
  <si>
    <t>ФД.02</t>
  </si>
  <si>
    <t>Всего часов по циклам</t>
  </si>
  <si>
    <t>ПА.00</t>
  </si>
  <si>
    <t>Промежуточная аттестация</t>
  </si>
  <si>
    <t>ИА.00</t>
  </si>
  <si>
    <t>Итоговая аттестация</t>
  </si>
  <si>
    <t>1 нед.</t>
  </si>
  <si>
    <t>ИА.01</t>
  </si>
  <si>
    <t>Проверка теоретических знаний в пределах квалификационных требований</t>
  </si>
  <si>
    <t>0,5 нед.</t>
  </si>
  <si>
    <t>ИА.02</t>
  </si>
  <si>
    <t>Защита практической квалификационной работы</t>
  </si>
  <si>
    <t>ВК.00</t>
  </si>
  <si>
    <t>Время каникулярное</t>
  </si>
  <si>
    <t>К.00</t>
  </si>
  <si>
    <t>Консультации 4 часа на одного обучающегося на учебный год</t>
  </si>
  <si>
    <t>96 ч.</t>
  </si>
  <si>
    <t>экзамен квалификационный - 2</t>
  </si>
  <si>
    <t>12 ч.</t>
  </si>
  <si>
    <t>УД и МДК</t>
  </si>
  <si>
    <t>экзаменов</t>
  </si>
  <si>
    <t>диф.зачетов</t>
  </si>
  <si>
    <t>учебный план по адаптированной образовательной программе профессиональной подготовки по профессии 13450 "Маляр строительный" на 2021-2023 учебные годы</t>
  </si>
  <si>
    <t>Общеобразовательный цикл</t>
  </si>
  <si>
    <t>Основы экологии</t>
  </si>
  <si>
    <t>Основы материаловедения</t>
  </si>
  <si>
    <t>Основы черчения</t>
  </si>
  <si>
    <t>Основы экономики</t>
  </si>
  <si>
    <t>Охрана труда</t>
  </si>
  <si>
    <t>Выполнение штукатурных работ</t>
  </si>
  <si>
    <t>Технология штукатурных работ</t>
  </si>
  <si>
    <t>Декоративная малярная отделка</t>
  </si>
  <si>
    <t>Евроремонт</t>
  </si>
  <si>
    <t>13 нед.</t>
  </si>
  <si>
    <t>УП и ПП</t>
  </si>
  <si>
    <t>экзаменов квалификационных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</si>
</sst>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color theme="1"/>
      <name val="Times New Roman"/>
    </font>
    <font>
      <sz val="10"/>
      <name val="Arial"/>
    </font>
    <font>
      <b/>
      <sz val="10"/>
      <color theme="1"/>
      <name val="Times New Roman"/>
    </font>
    <font>
      <sz val="10"/>
      <color theme="1"/>
      <name val="Arial"/>
    </font>
    <font>
      <sz val="1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00FF00"/>
        <bgColor rgb="FF00FF00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4" fillId="3" borderId="0" xfId="0" applyFont="1" applyFill="1"/>
    <xf numFmtId="0" fontId="5" fillId="0" borderId="12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/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2" borderId="12" xfId="0" applyFont="1" applyFill="1" applyBorder="1"/>
    <xf numFmtId="0" fontId="5" fillId="2" borderId="13" xfId="0" applyFont="1" applyFill="1" applyBorder="1"/>
    <xf numFmtId="0" fontId="5" fillId="0" borderId="13" xfId="0" applyFont="1" applyBorder="1"/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left"/>
    </xf>
    <xf numFmtId="0" fontId="3" fillId="9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19" xfId="0" applyFont="1" applyBorder="1"/>
    <xf numFmtId="0" fontId="5" fillId="0" borderId="1" xfId="0" applyFont="1" applyBorder="1" applyAlignment="1">
      <alignment horizontal="left"/>
    </xf>
    <xf numFmtId="0" fontId="2" fillId="0" borderId="3" xfId="0" applyFont="1" applyBorder="1"/>
    <xf numFmtId="0" fontId="3" fillId="0" borderId="4" xfId="0" applyFont="1" applyBorder="1" applyAlignment="1">
      <alignment horizontal="center" vertical="center" textRotation="90"/>
    </xf>
    <xf numFmtId="0" fontId="2" fillId="0" borderId="5" xfId="0" applyFont="1" applyBorder="1"/>
    <xf numFmtId="0" fontId="2" fillId="0" borderId="10" xfId="0" applyFont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3" fillId="7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6"/>
  <sheetViews>
    <sheetView tabSelected="1" topLeftCell="A28" workbookViewId="0">
      <selection activeCell="H28" sqref="H28"/>
    </sheetView>
  </sheetViews>
  <sheetFormatPr defaultColWidth="14.42578125" defaultRowHeight="15.75" customHeight="1" x14ac:dyDescent="0.2"/>
  <cols>
    <col min="1" max="1" width="11" customWidth="1"/>
    <col min="2" max="2" width="51.28515625" customWidth="1"/>
    <col min="3" max="3" width="8.7109375" customWidth="1"/>
    <col min="4" max="4" width="6.28515625" customWidth="1"/>
    <col min="5" max="5" width="5.85546875" customWidth="1"/>
    <col min="6" max="6" width="5.42578125" customWidth="1"/>
    <col min="7" max="7" width="7" customWidth="1"/>
    <col min="8" max="8" width="6" customWidth="1"/>
    <col min="9" max="9" width="6.7109375" customWidth="1"/>
    <col min="10" max="10" width="6.42578125" customWidth="1"/>
    <col min="11" max="11" width="6.28515625" customWidth="1"/>
    <col min="12" max="12" width="6.140625" customWidth="1"/>
  </cols>
  <sheetData>
    <row r="1" spans="1:26" ht="24" customHeight="1" x14ac:dyDescent="0.2">
      <c r="A1" s="92" t="s">
        <v>94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78"/>
    </row>
    <row r="2" spans="1:26" ht="12.75" x14ac:dyDescent="0.2">
      <c r="A2" s="93" t="s">
        <v>0</v>
      </c>
      <c r="B2" s="94" t="s">
        <v>1</v>
      </c>
      <c r="C2" s="95" t="s">
        <v>2</v>
      </c>
      <c r="D2" s="96" t="s">
        <v>3</v>
      </c>
      <c r="E2" s="83"/>
      <c r="F2" s="83"/>
      <c r="G2" s="83"/>
      <c r="H2" s="78"/>
      <c r="I2" s="97" t="s">
        <v>44</v>
      </c>
      <c r="J2" s="98"/>
      <c r="K2" s="98"/>
      <c r="L2" s="99"/>
    </row>
    <row r="3" spans="1:26" ht="12.75" x14ac:dyDescent="0.2">
      <c r="A3" s="80"/>
      <c r="B3" s="80"/>
      <c r="C3" s="80"/>
      <c r="D3" s="79" t="s">
        <v>45</v>
      </c>
      <c r="E3" s="86" t="s">
        <v>46</v>
      </c>
      <c r="F3" s="83"/>
      <c r="G3" s="83"/>
      <c r="H3" s="78"/>
      <c r="I3" s="87" t="s">
        <v>4</v>
      </c>
      <c r="J3" s="88"/>
      <c r="K3" s="100" t="s">
        <v>5</v>
      </c>
      <c r="L3" s="88"/>
    </row>
    <row r="4" spans="1:26" ht="12.75" x14ac:dyDescent="0.2">
      <c r="A4" s="80"/>
      <c r="B4" s="80"/>
      <c r="C4" s="80"/>
      <c r="D4" s="80"/>
      <c r="E4" s="79" t="s">
        <v>47</v>
      </c>
      <c r="F4" s="79" t="s">
        <v>48</v>
      </c>
      <c r="G4" s="91" t="s">
        <v>49</v>
      </c>
      <c r="H4" s="78"/>
      <c r="I4" s="89"/>
      <c r="J4" s="90"/>
      <c r="K4" s="89"/>
      <c r="L4" s="90"/>
    </row>
    <row r="5" spans="1:26" ht="90.75" customHeight="1" x14ac:dyDescent="0.2">
      <c r="A5" s="81"/>
      <c r="B5" s="81"/>
      <c r="C5" s="81"/>
      <c r="D5" s="81"/>
      <c r="E5" s="81"/>
      <c r="F5" s="81"/>
      <c r="G5" s="33" t="s">
        <v>50</v>
      </c>
      <c r="H5" s="34" t="s">
        <v>51</v>
      </c>
      <c r="I5" s="35" t="s">
        <v>52</v>
      </c>
      <c r="J5" s="36" t="s">
        <v>53</v>
      </c>
      <c r="K5" s="35" t="s">
        <v>52</v>
      </c>
      <c r="L5" s="36" t="s">
        <v>53</v>
      </c>
    </row>
    <row r="6" spans="1:26" ht="12.75" x14ac:dyDescent="0.2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45">
        <v>8</v>
      </c>
      <c r="I6" s="46">
        <v>9</v>
      </c>
      <c r="J6" s="47">
        <v>10</v>
      </c>
      <c r="K6" s="46">
        <v>11</v>
      </c>
      <c r="L6" s="47">
        <v>12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48" t="s">
        <v>6</v>
      </c>
      <c r="B7" s="49" t="s">
        <v>95</v>
      </c>
      <c r="C7" s="20"/>
      <c r="D7" s="20">
        <f>SUM(D8)</f>
        <v>146</v>
      </c>
      <c r="E7" s="20"/>
      <c r="F7" s="20">
        <f t="shared" ref="F7:L7" si="0">SUM(F8)</f>
        <v>146</v>
      </c>
      <c r="G7" s="20">
        <f t="shared" si="0"/>
        <v>16</v>
      </c>
      <c r="H7" s="21">
        <f t="shared" si="0"/>
        <v>130</v>
      </c>
      <c r="I7" s="22">
        <f t="shared" si="0"/>
        <v>34</v>
      </c>
      <c r="J7" s="23">
        <f t="shared" si="0"/>
        <v>60</v>
      </c>
      <c r="K7" s="22">
        <f t="shared" si="0"/>
        <v>36</v>
      </c>
      <c r="L7" s="23">
        <f t="shared" si="0"/>
        <v>16</v>
      </c>
    </row>
    <row r="8" spans="1:26" ht="12.75" x14ac:dyDescent="0.2">
      <c r="A8" s="50" t="s">
        <v>7</v>
      </c>
      <c r="B8" s="51" t="s">
        <v>8</v>
      </c>
      <c r="C8" s="52"/>
      <c r="D8" s="52">
        <f>SUM(D9:D10)</f>
        <v>146</v>
      </c>
      <c r="E8" s="52"/>
      <c r="F8" s="52">
        <f t="shared" ref="F8:H8" si="1">SUM(F9:F10)</f>
        <v>146</v>
      </c>
      <c r="G8" s="52">
        <f t="shared" si="1"/>
        <v>16</v>
      </c>
      <c r="H8" s="53">
        <f t="shared" si="1"/>
        <v>130</v>
      </c>
      <c r="I8" s="54">
        <f>SUM(I9)</f>
        <v>34</v>
      </c>
      <c r="J8" s="55">
        <f t="shared" ref="J8:L8" si="2">SUM(J9:J10)</f>
        <v>60</v>
      </c>
      <c r="K8" s="54">
        <f t="shared" si="2"/>
        <v>36</v>
      </c>
      <c r="L8" s="55">
        <f t="shared" si="2"/>
        <v>16</v>
      </c>
    </row>
    <row r="9" spans="1:26" ht="12.75" x14ac:dyDescent="0.2">
      <c r="A9" s="28" t="s">
        <v>9</v>
      </c>
      <c r="B9" s="56" t="s">
        <v>13</v>
      </c>
      <c r="C9" s="28" t="s">
        <v>67</v>
      </c>
      <c r="D9" s="28">
        <v>130</v>
      </c>
      <c r="E9" s="29"/>
      <c r="F9" s="30">
        <v>130</v>
      </c>
      <c r="G9" s="29"/>
      <c r="H9" s="32">
        <v>130</v>
      </c>
      <c r="I9" s="9">
        <v>34</v>
      </c>
      <c r="J9" s="10">
        <v>44</v>
      </c>
      <c r="K9" s="9">
        <v>36</v>
      </c>
      <c r="L9" s="7">
        <v>16</v>
      </c>
    </row>
    <row r="10" spans="1:26" ht="12.75" x14ac:dyDescent="0.2">
      <c r="A10" s="28" t="s">
        <v>11</v>
      </c>
      <c r="B10" s="56" t="s">
        <v>96</v>
      </c>
      <c r="C10" s="28" t="s">
        <v>14</v>
      </c>
      <c r="D10" s="28">
        <v>16</v>
      </c>
      <c r="E10" s="29"/>
      <c r="F10" s="30">
        <v>16</v>
      </c>
      <c r="G10" s="28">
        <v>16</v>
      </c>
      <c r="H10" s="31">
        <v>0</v>
      </c>
      <c r="I10" s="27"/>
      <c r="J10" s="10">
        <v>16</v>
      </c>
      <c r="K10" s="27"/>
      <c r="L10" s="14"/>
    </row>
    <row r="11" spans="1:26" ht="12.75" x14ac:dyDescent="0.2">
      <c r="A11" s="48" t="s">
        <v>15</v>
      </c>
      <c r="B11" s="49" t="s">
        <v>54</v>
      </c>
      <c r="C11" s="20"/>
      <c r="D11" s="20">
        <f t="shared" ref="D11:L11" si="3">SUM(D12:D18)</f>
        <v>483</v>
      </c>
      <c r="E11" s="20">
        <f t="shared" si="3"/>
        <v>161</v>
      </c>
      <c r="F11" s="20">
        <f t="shared" si="3"/>
        <v>322</v>
      </c>
      <c r="G11" s="20">
        <f t="shared" si="3"/>
        <v>231</v>
      </c>
      <c r="H11" s="21">
        <f t="shared" si="3"/>
        <v>91</v>
      </c>
      <c r="I11" s="22">
        <f t="shared" si="3"/>
        <v>98</v>
      </c>
      <c r="J11" s="23">
        <f t="shared" si="3"/>
        <v>162</v>
      </c>
      <c r="K11" s="22">
        <f t="shared" si="3"/>
        <v>42</v>
      </c>
      <c r="L11" s="23">
        <f t="shared" si="3"/>
        <v>20</v>
      </c>
    </row>
    <row r="12" spans="1:26" ht="12.75" x14ac:dyDescent="0.2">
      <c r="A12" s="15" t="s">
        <v>16</v>
      </c>
      <c r="B12" s="57" t="s">
        <v>97</v>
      </c>
      <c r="C12" s="15" t="s">
        <v>12</v>
      </c>
      <c r="D12" s="28">
        <v>120</v>
      </c>
      <c r="E12" s="28">
        <v>40</v>
      </c>
      <c r="F12" s="30">
        <v>80</v>
      </c>
      <c r="G12" s="28">
        <v>63</v>
      </c>
      <c r="H12" s="32">
        <v>17</v>
      </c>
      <c r="I12" s="12">
        <v>40</v>
      </c>
      <c r="J12" s="7">
        <v>40</v>
      </c>
      <c r="K12" s="27"/>
      <c r="L12" s="14"/>
    </row>
    <row r="13" spans="1:26" ht="12.75" x14ac:dyDescent="0.2">
      <c r="A13" s="15" t="s">
        <v>17</v>
      </c>
      <c r="B13" s="57" t="s">
        <v>25</v>
      </c>
      <c r="C13" s="15" t="s">
        <v>14</v>
      </c>
      <c r="D13" s="28">
        <v>24</v>
      </c>
      <c r="E13" s="28">
        <v>8</v>
      </c>
      <c r="F13" s="30">
        <v>16</v>
      </c>
      <c r="G13" s="28">
        <v>16</v>
      </c>
      <c r="H13" s="32">
        <v>0</v>
      </c>
      <c r="I13" s="12"/>
      <c r="J13" s="14"/>
      <c r="K13" s="9">
        <v>16</v>
      </c>
      <c r="L13" s="14"/>
    </row>
    <row r="14" spans="1:26" ht="12.75" x14ac:dyDescent="0.2">
      <c r="A14" s="15" t="s">
        <v>19</v>
      </c>
      <c r="B14" s="58" t="s">
        <v>98</v>
      </c>
      <c r="C14" s="15" t="s">
        <v>12</v>
      </c>
      <c r="D14" s="28">
        <v>90</v>
      </c>
      <c r="E14" s="28">
        <v>30</v>
      </c>
      <c r="F14" s="30">
        <v>60</v>
      </c>
      <c r="G14" s="28">
        <v>29</v>
      </c>
      <c r="H14" s="32">
        <v>31</v>
      </c>
      <c r="I14" s="12">
        <v>32</v>
      </c>
      <c r="J14" s="7">
        <v>28</v>
      </c>
      <c r="K14" s="27"/>
      <c r="L14" s="14"/>
    </row>
    <row r="15" spans="1:26" ht="12.75" x14ac:dyDescent="0.2">
      <c r="A15" s="15" t="s">
        <v>20</v>
      </c>
      <c r="B15" s="58" t="s">
        <v>99</v>
      </c>
      <c r="C15" s="15" t="s">
        <v>14</v>
      </c>
      <c r="D15" s="28">
        <v>24</v>
      </c>
      <c r="E15" s="28">
        <v>8</v>
      </c>
      <c r="F15" s="30">
        <v>16</v>
      </c>
      <c r="G15" s="28">
        <v>15</v>
      </c>
      <c r="H15" s="32">
        <v>1</v>
      </c>
      <c r="I15" s="27"/>
      <c r="J15" s="13"/>
      <c r="K15" s="9">
        <v>16</v>
      </c>
      <c r="L15" s="14"/>
    </row>
    <row r="16" spans="1:26" ht="12.75" x14ac:dyDescent="0.2">
      <c r="A16" s="15" t="s">
        <v>22</v>
      </c>
      <c r="B16" s="57" t="s">
        <v>18</v>
      </c>
      <c r="C16" s="15" t="s">
        <v>12</v>
      </c>
      <c r="D16" s="28">
        <v>150</v>
      </c>
      <c r="E16" s="28">
        <v>50</v>
      </c>
      <c r="F16" s="30">
        <v>100</v>
      </c>
      <c r="G16" s="28">
        <v>70</v>
      </c>
      <c r="H16" s="32">
        <v>30</v>
      </c>
      <c r="I16" s="12">
        <v>26</v>
      </c>
      <c r="J16" s="7">
        <v>74</v>
      </c>
      <c r="K16" s="27"/>
      <c r="L16" s="14"/>
    </row>
    <row r="17" spans="1:12" ht="12.75" x14ac:dyDescent="0.2">
      <c r="A17" s="15" t="s">
        <v>23</v>
      </c>
      <c r="B17" s="56" t="s">
        <v>100</v>
      </c>
      <c r="C17" s="15" t="s">
        <v>12</v>
      </c>
      <c r="D17" s="28">
        <v>45</v>
      </c>
      <c r="E17" s="28">
        <v>15</v>
      </c>
      <c r="F17" s="30">
        <v>30</v>
      </c>
      <c r="G17" s="28">
        <v>18</v>
      </c>
      <c r="H17" s="32">
        <v>12</v>
      </c>
      <c r="I17" s="27"/>
      <c r="J17" s="14"/>
      <c r="K17" s="12">
        <v>10</v>
      </c>
      <c r="L17" s="7">
        <v>20</v>
      </c>
    </row>
    <row r="18" spans="1:12" ht="12.75" x14ac:dyDescent="0.2">
      <c r="A18" s="15" t="s">
        <v>24</v>
      </c>
      <c r="B18" s="56" t="s">
        <v>21</v>
      </c>
      <c r="C18" s="15" t="s">
        <v>14</v>
      </c>
      <c r="D18" s="28">
        <v>30</v>
      </c>
      <c r="E18" s="28">
        <v>10</v>
      </c>
      <c r="F18" s="30">
        <v>20</v>
      </c>
      <c r="G18" s="28">
        <v>20</v>
      </c>
      <c r="H18" s="31">
        <v>0</v>
      </c>
      <c r="I18" s="27"/>
      <c r="J18" s="10">
        <v>20</v>
      </c>
      <c r="K18" s="27"/>
      <c r="L18" s="14"/>
    </row>
    <row r="19" spans="1:12" ht="12.75" x14ac:dyDescent="0.2">
      <c r="A19" s="48" t="s">
        <v>55</v>
      </c>
      <c r="B19" s="49" t="s">
        <v>56</v>
      </c>
      <c r="C19" s="20"/>
      <c r="D19" s="20">
        <f t="shared" ref="D19:J19" si="4">SUM(D20:D24)</f>
        <v>231</v>
      </c>
      <c r="E19" s="20">
        <f t="shared" si="4"/>
        <v>77</v>
      </c>
      <c r="F19" s="20">
        <f t="shared" si="4"/>
        <v>154</v>
      </c>
      <c r="G19" s="20">
        <f t="shared" si="4"/>
        <v>92</v>
      </c>
      <c r="H19" s="21">
        <f t="shared" si="4"/>
        <v>62</v>
      </c>
      <c r="I19" s="22">
        <f t="shared" si="4"/>
        <v>60</v>
      </c>
      <c r="J19" s="23">
        <f t="shared" si="4"/>
        <v>94</v>
      </c>
      <c r="K19" s="59"/>
      <c r="L19" s="60"/>
    </row>
    <row r="20" spans="1:12" ht="12.75" x14ac:dyDescent="0.2">
      <c r="A20" s="15" t="s">
        <v>57</v>
      </c>
      <c r="B20" s="57" t="s">
        <v>58</v>
      </c>
      <c r="C20" s="15" t="s">
        <v>14</v>
      </c>
      <c r="D20" s="15">
        <v>45</v>
      </c>
      <c r="E20" s="15">
        <v>15</v>
      </c>
      <c r="F20" s="17">
        <v>30</v>
      </c>
      <c r="G20" s="28">
        <v>6</v>
      </c>
      <c r="H20" s="32">
        <v>24</v>
      </c>
      <c r="I20" s="4"/>
      <c r="J20" s="10">
        <v>30</v>
      </c>
      <c r="K20" s="26"/>
      <c r="L20" s="61"/>
    </row>
    <row r="21" spans="1:12" ht="12.75" x14ac:dyDescent="0.2">
      <c r="A21" s="15" t="s">
        <v>59</v>
      </c>
      <c r="B21" s="57" t="s">
        <v>60</v>
      </c>
      <c r="C21" s="15" t="s">
        <v>12</v>
      </c>
      <c r="D21" s="15">
        <v>51</v>
      </c>
      <c r="E21" s="15">
        <v>17</v>
      </c>
      <c r="F21" s="17">
        <v>34</v>
      </c>
      <c r="G21" s="15">
        <v>22</v>
      </c>
      <c r="H21" s="19">
        <v>12</v>
      </c>
      <c r="I21" s="4"/>
      <c r="J21" s="7">
        <v>34</v>
      </c>
      <c r="K21" s="26"/>
      <c r="L21" s="61"/>
    </row>
    <row r="22" spans="1:12" ht="12.75" x14ac:dyDescent="0.2">
      <c r="A22" s="15" t="s">
        <v>61</v>
      </c>
      <c r="B22" s="57" t="s">
        <v>62</v>
      </c>
      <c r="C22" s="15" t="s">
        <v>14</v>
      </c>
      <c r="D22" s="15">
        <v>45</v>
      </c>
      <c r="E22" s="15">
        <v>15</v>
      </c>
      <c r="F22" s="17">
        <v>30</v>
      </c>
      <c r="G22" s="15">
        <v>25</v>
      </c>
      <c r="H22" s="19">
        <v>5</v>
      </c>
      <c r="I22" s="9">
        <v>30</v>
      </c>
      <c r="J22" s="5"/>
      <c r="K22" s="26"/>
      <c r="L22" s="61"/>
    </row>
    <row r="23" spans="1:12" ht="12.75" x14ac:dyDescent="0.2">
      <c r="A23" s="15" t="s">
        <v>63</v>
      </c>
      <c r="B23" s="57" t="s">
        <v>64</v>
      </c>
      <c r="C23" s="15" t="s">
        <v>14</v>
      </c>
      <c r="D23" s="15">
        <v>45</v>
      </c>
      <c r="E23" s="15">
        <v>15</v>
      </c>
      <c r="F23" s="17">
        <v>30</v>
      </c>
      <c r="G23" s="15">
        <v>14</v>
      </c>
      <c r="H23" s="19">
        <v>16</v>
      </c>
      <c r="I23" s="4"/>
      <c r="J23" s="10">
        <v>30</v>
      </c>
      <c r="K23" s="26"/>
      <c r="L23" s="61"/>
    </row>
    <row r="24" spans="1:12" ht="12.75" x14ac:dyDescent="0.2">
      <c r="A24" s="15" t="s">
        <v>65</v>
      </c>
      <c r="B24" s="57" t="s">
        <v>66</v>
      </c>
      <c r="C24" s="15" t="s">
        <v>14</v>
      </c>
      <c r="D24" s="15">
        <v>45</v>
      </c>
      <c r="E24" s="15">
        <v>15</v>
      </c>
      <c r="F24" s="17">
        <v>30</v>
      </c>
      <c r="G24" s="15">
        <v>25</v>
      </c>
      <c r="H24" s="19">
        <v>5</v>
      </c>
      <c r="I24" s="9">
        <v>30</v>
      </c>
      <c r="J24" s="5"/>
      <c r="K24" s="26"/>
      <c r="L24" s="61"/>
    </row>
    <row r="25" spans="1:12" ht="12.75" x14ac:dyDescent="0.2">
      <c r="A25" s="48" t="s">
        <v>26</v>
      </c>
      <c r="B25" s="49" t="s">
        <v>68</v>
      </c>
      <c r="C25" s="20"/>
      <c r="D25" s="20">
        <f>SUM(D35,D26)</f>
        <v>1901</v>
      </c>
      <c r="E25" s="20">
        <f t="shared" ref="E25:H25" si="5">SUM(E26,E35)</f>
        <v>183</v>
      </c>
      <c r="F25" s="20">
        <f t="shared" si="5"/>
        <v>1718</v>
      </c>
      <c r="G25" s="20">
        <f t="shared" si="5"/>
        <v>279</v>
      </c>
      <c r="H25" s="21">
        <f t="shared" si="5"/>
        <v>1439</v>
      </c>
      <c r="I25" s="22">
        <f>SUM(I26)</f>
        <v>318</v>
      </c>
      <c r="J25" s="23">
        <f>SUM(J26,J35)</f>
        <v>344</v>
      </c>
      <c r="K25" s="22">
        <f>SUM(K26)</f>
        <v>432</v>
      </c>
      <c r="L25" s="23">
        <f>SUM(L26,L35)</f>
        <v>624</v>
      </c>
    </row>
    <row r="26" spans="1:12" ht="12.75" x14ac:dyDescent="0.2">
      <c r="A26" s="50" t="s">
        <v>27</v>
      </c>
      <c r="B26" s="51" t="s">
        <v>28</v>
      </c>
      <c r="C26" s="52"/>
      <c r="D26" s="52">
        <f t="shared" ref="D26:I26" si="6">SUM(D27,D31)</f>
        <v>1811</v>
      </c>
      <c r="E26" s="52">
        <f t="shared" si="6"/>
        <v>153</v>
      </c>
      <c r="F26" s="52">
        <f t="shared" si="6"/>
        <v>1658</v>
      </c>
      <c r="G26" s="52">
        <f t="shared" si="6"/>
        <v>252</v>
      </c>
      <c r="H26" s="53">
        <f t="shared" si="6"/>
        <v>1406</v>
      </c>
      <c r="I26" s="54">
        <f t="shared" si="6"/>
        <v>318</v>
      </c>
      <c r="J26" s="55">
        <f t="shared" ref="J26:L26" si="7">SUM(J31)</f>
        <v>344</v>
      </c>
      <c r="K26" s="54">
        <f t="shared" si="7"/>
        <v>432</v>
      </c>
      <c r="L26" s="55">
        <f t="shared" si="7"/>
        <v>564</v>
      </c>
    </row>
    <row r="27" spans="1:12" ht="12.75" x14ac:dyDescent="0.2">
      <c r="A27" s="37" t="s">
        <v>36</v>
      </c>
      <c r="B27" s="38" t="s">
        <v>101</v>
      </c>
      <c r="C27" s="37" t="s">
        <v>30</v>
      </c>
      <c r="D27" s="39">
        <f t="shared" ref="D27:I27" si="8">SUM(D28:D30)</f>
        <v>289</v>
      </c>
      <c r="E27" s="39">
        <f t="shared" si="8"/>
        <v>36</v>
      </c>
      <c r="F27" s="39">
        <f t="shared" si="8"/>
        <v>253</v>
      </c>
      <c r="G27" s="39">
        <f t="shared" si="8"/>
        <v>66</v>
      </c>
      <c r="H27" s="40">
        <f t="shared" si="8"/>
        <v>187</v>
      </c>
      <c r="I27" s="41">
        <f t="shared" si="8"/>
        <v>253</v>
      </c>
      <c r="J27" s="42"/>
      <c r="K27" s="62"/>
      <c r="L27" s="63"/>
    </row>
    <row r="28" spans="1:12" ht="12.75" x14ac:dyDescent="0.2">
      <c r="A28" s="15" t="s">
        <v>37</v>
      </c>
      <c r="B28" s="57" t="s">
        <v>102</v>
      </c>
      <c r="C28" s="15" t="s">
        <v>12</v>
      </c>
      <c r="D28" s="28">
        <v>109</v>
      </c>
      <c r="E28" s="28">
        <v>36</v>
      </c>
      <c r="F28" s="30">
        <v>73</v>
      </c>
      <c r="G28" s="28">
        <v>66</v>
      </c>
      <c r="H28" s="32">
        <v>7</v>
      </c>
      <c r="I28" s="11">
        <v>73</v>
      </c>
      <c r="J28" s="14"/>
      <c r="K28" s="27"/>
      <c r="L28" s="14"/>
    </row>
    <row r="29" spans="1:12" ht="12.75" x14ac:dyDescent="0.2">
      <c r="A29" s="15" t="s">
        <v>38</v>
      </c>
      <c r="B29" s="57" t="s">
        <v>33</v>
      </c>
      <c r="C29" s="15" t="s">
        <v>12</v>
      </c>
      <c r="D29" s="28">
        <v>120</v>
      </c>
      <c r="E29" s="29"/>
      <c r="F29" s="30">
        <v>120</v>
      </c>
      <c r="G29" s="29"/>
      <c r="H29" s="32">
        <v>120</v>
      </c>
      <c r="I29" s="11">
        <v>120</v>
      </c>
      <c r="J29" s="14"/>
      <c r="K29" s="27"/>
      <c r="L29" s="14"/>
    </row>
    <row r="30" spans="1:12" ht="12.75" x14ac:dyDescent="0.2">
      <c r="A30" s="15" t="s">
        <v>39</v>
      </c>
      <c r="B30" s="57" t="s">
        <v>29</v>
      </c>
      <c r="C30" s="15" t="s">
        <v>12</v>
      </c>
      <c r="D30" s="28">
        <v>60</v>
      </c>
      <c r="E30" s="29"/>
      <c r="F30" s="30">
        <v>60</v>
      </c>
      <c r="G30" s="29"/>
      <c r="H30" s="32">
        <v>60</v>
      </c>
      <c r="I30" s="11">
        <v>60</v>
      </c>
      <c r="J30" s="13"/>
      <c r="K30" s="27"/>
      <c r="L30" s="14"/>
    </row>
    <row r="31" spans="1:12" ht="12.75" x14ac:dyDescent="0.2">
      <c r="A31" s="64" t="s">
        <v>40</v>
      </c>
      <c r="B31" s="65" t="s">
        <v>31</v>
      </c>
      <c r="C31" s="64" t="s">
        <v>30</v>
      </c>
      <c r="D31" s="66">
        <f t="shared" ref="D31:L31" si="9">SUM(D32:D34)</f>
        <v>1522</v>
      </c>
      <c r="E31" s="66">
        <f t="shared" si="9"/>
        <v>117</v>
      </c>
      <c r="F31" s="66">
        <f t="shared" si="9"/>
        <v>1405</v>
      </c>
      <c r="G31" s="66">
        <f t="shared" si="9"/>
        <v>186</v>
      </c>
      <c r="H31" s="67">
        <f t="shared" si="9"/>
        <v>1219</v>
      </c>
      <c r="I31" s="68">
        <f t="shared" si="9"/>
        <v>65</v>
      </c>
      <c r="J31" s="69">
        <f t="shared" si="9"/>
        <v>344</v>
      </c>
      <c r="K31" s="68">
        <f t="shared" si="9"/>
        <v>432</v>
      </c>
      <c r="L31" s="69">
        <f t="shared" si="9"/>
        <v>564</v>
      </c>
    </row>
    <row r="32" spans="1:12" ht="12.75" x14ac:dyDescent="0.2">
      <c r="A32" s="28" t="s">
        <v>41</v>
      </c>
      <c r="B32" s="56" t="s">
        <v>32</v>
      </c>
      <c r="C32" s="28" t="s">
        <v>10</v>
      </c>
      <c r="D32" s="28">
        <v>352</v>
      </c>
      <c r="E32" s="28">
        <v>117</v>
      </c>
      <c r="F32" s="30">
        <v>235</v>
      </c>
      <c r="G32" s="28">
        <v>186</v>
      </c>
      <c r="H32" s="32">
        <v>49</v>
      </c>
      <c r="I32" s="12">
        <v>35</v>
      </c>
      <c r="J32" s="13">
        <v>74</v>
      </c>
      <c r="K32" s="12">
        <v>72</v>
      </c>
      <c r="L32" s="3">
        <v>54</v>
      </c>
    </row>
    <row r="33" spans="1:12" ht="12.75" x14ac:dyDescent="0.2">
      <c r="A33" s="28" t="s">
        <v>42</v>
      </c>
      <c r="B33" s="56" t="s">
        <v>33</v>
      </c>
      <c r="C33" s="28" t="s">
        <v>12</v>
      </c>
      <c r="D33" s="28">
        <v>780</v>
      </c>
      <c r="E33" s="29"/>
      <c r="F33" s="30">
        <v>780</v>
      </c>
      <c r="G33" s="29"/>
      <c r="H33" s="32">
        <v>780</v>
      </c>
      <c r="I33" s="12">
        <v>30</v>
      </c>
      <c r="J33" s="13">
        <v>270</v>
      </c>
      <c r="K33" s="12">
        <v>360</v>
      </c>
      <c r="L33" s="7">
        <v>120</v>
      </c>
    </row>
    <row r="34" spans="1:12" ht="12.75" x14ac:dyDescent="0.2">
      <c r="A34" s="28" t="s">
        <v>43</v>
      </c>
      <c r="B34" s="56" t="s">
        <v>29</v>
      </c>
      <c r="C34" s="28" t="s">
        <v>12</v>
      </c>
      <c r="D34" s="28">
        <v>390</v>
      </c>
      <c r="E34" s="29"/>
      <c r="F34" s="30">
        <v>390</v>
      </c>
      <c r="G34" s="29"/>
      <c r="H34" s="32">
        <v>390</v>
      </c>
      <c r="I34" s="27"/>
      <c r="J34" s="14"/>
      <c r="K34" s="27"/>
      <c r="L34" s="7">
        <v>390</v>
      </c>
    </row>
    <row r="35" spans="1:12" ht="12.75" x14ac:dyDescent="0.2">
      <c r="A35" s="50" t="s">
        <v>69</v>
      </c>
      <c r="B35" s="51" t="s">
        <v>70</v>
      </c>
      <c r="C35" s="52"/>
      <c r="D35" s="52">
        <f t="shared" ref="D35:H35" si="10">SUM(D36:D37)</f>
        <v>90</v>
      </c>
      <c r="E35" s="52">
        <f t="shared" si="10"/>
        <v>30</v>
      </c>
      <c r="F35" s="52">
        <f t="shared" si="10"/>
        <v>60</v>
      </c>
      <c r="G35" s="52">
        <f t="shared" si="10"/>
        <v>27</v>
      </c>
      <c r="H35" s="53">
        <f t="shared" si="10"/>
        <v>33</v>
      </c>
      <c r="I35" s="54"/>
      <c r="J35" s="55"/>
      <c r="K35" s="70"/>
      <c r="L35" s="55">
        <f>SUM(L36:L37)</f>
        <v>60</v>
      </c>
    </row>
    <row r="36" spans="1:12" ht="12.75" x14ac:dyDescent="0.2">
      <c r="A36" s="15" t="s">
        <v>71</v>
      </c>
      <c r="B36" s="57" t="s">
        <v>103</v>
      </c>
      <c r="C36" s="15" t="s">
        <v>14</v>
      </c>
      <c r="D36" s="15">
        <v>45</v>
      </c>
      <c r="E36" s="15">
        <v>15</v>
      </c>
      <c r="F36" s="17">
        <v>30</v>
      </c>
      <c r="G36" s="15">
        <v>12</v>
      </c>
      <c r="H36" s="19">
        <v>18</v>
      </c>
      <c r="I36" s="4"/>
      <c r="J36" s="6"/>
      <c r="K36" s="4"/>
      <c r="L36" s="10">
        <v>30</v>
      </c>
    </row>
    <row r="37" spans="1:12" ht="12.75" x14ac:dyDescent="0.2">
      <c r="A37" s="15" t="s">
        <v>72</v>
      </c>
      <c r="B37" s="57" t="s">
        <v>104</v>
      </c>
      <c r="C37" s="15" t="s">
        <v>14</v>
      </c>
      <c r="D37" s="15">
        <v>45</v>
      </c>
      <c r="E37" s="15">
        <v>15</v>
      </c>
      <c r="F37" s="17">
        <v>30</v>
      </c>
      <c r="G37" s="15">
        <v>15</v>
      </c>
      <c r="H37" s="19">
        <v>15</v>
      </c>
      <c r="I37" s="4"/>
      <c r="J37" s="6"/>
      <c r="K37" s="4"/>
      <c r="L37" s="10">
        <v>30</v>
      </c>
    </row>
    <row r="38" spans="1:12" ht="12.75" x14ac:dyDescent="0.2">
      <c r="A38" s="84" t="s">
        <v>73</v>
      </c>
      <c r="B38" s="78"/>
      <c r="C38" s="71"/>
      <c r="D38" s="71">
        <f>SUM(D7,D11,D19,D25)</f>
        <v>2761</v>
      </c>
      <c r="E38" s="71">
        <f>SUM(E11,E19,E25)</f>
        <v>421</v>
      </c>
      <c r="F38" s="71">
        <f t="shared" ref="F38:J38" si="11">SUM(F7,F11,F19,F25)</f>
        <v>2340</v>
      </c>
      <c r="G38" s="71">
        <f t="shared" si="11"/>
        <v>618</v>
      </c>
      <c r="H38" s="72">
        <f t="shared" si="11"/>
        <v>1722</v>
      </c>
      <c r="I38" s="73">
        <f t="shared" si="11"/>
        <v>510</v>
      </c>
      <c r="J38" s="74">
        <f t="shared" si="11"/>
        <v>660</v>
      </c>
      <c r="K38" s="73">
        <f t="shared" ref="K38:L38" si="12">SUM(K7,K11,K25)</f>
        <v>510</v>
      </c>
      <c r="L38" s="74">
        <f t="shared" si="12"/>
        <v>660</v>
      </c>
    </row>
    <row r="39" spans="1:12" ht="12.75" x14ac:dyDescent="0.2">
      <c r="A39" s="15" t="s">
        <v>74</v>
      </c>
      <c r="B39" s="57" t="s">
        <v>75</v>
      </c>
      <c r="C39" s="15" t="s">
        <v>78</v>
      </c>
      <c r="D39" s="16"/>
      <c r="E39" s="16"/>
      <c r="F39" s="16"/>
      <c r="G39" s="16"/>
      <c r="H39" s="18"/>
      <c r="I39" s="2"/>
      <c r="J39" s="6"/>
      <c r="K39" s="4"/>
      <c r="L39" s="6">
        <v>1</v>
      </c>
    </row>
    <row r="40" spans="1:12" ht="12.75" x14ac:dyDescent="0.2">
      <c r="A40" s="15" t="s">
        <v>76</v>
      </c>
      <c r="B40" s="57" t="s">
        <v>77</v>
      </c>
      <c r="C40" s="15" t="s">
        <v>78</v>
      </c>
      <c r="D40" s="16"/>
      <c r="E40" s="16"/>
      <c r="F40" s="16"/>
      <c r="G40" s="16"/>
      <c r="H40" s="18"/>
      <c r="I40" s="4"/>
      <c r="J40" s="6"/>
      <c r="K40" s="4"/>
      <c r="L40" s="6">
        <v>1</v>
      </c>
    </row>
    <row r="41" spans="1:12" ht="25.5" x14ac:dyDescent="0.2">
      <c r="A41" s="15" t="s">
        <v>79</v>
      </c>
      <c r="B41" s="58" t="s">
        <v>80</v>
      </c>
      <c r="C41" s="15" t="s">
        <v>81</v>
      </c>
      <c r="D41" s="16"/>
      <c r="E41" s="16"/>
      <c r="F41" s="16"/>
      <c r="G41" s="16"/>
      <c r="H41" s="18"/>
      <c r="I41" s="4"/>
      <c r="J41" s="6"/>
      <c r="K41" s="4"/>
      <c r="L41" s="6">
        <v>0.5</v>
      </c>
    </row>
    <row r="42" spans="1:12" ht="12.75" x14ac:dyDescent="0.2">
      <c r="A42" s="15" t="s">
        <v>82</v>
      </c>
      <c r="B42" s="57" t="s">
        <v>83</v>
      </c>
      <c r="C42" s="15" t="s">
        <v>81</v>
      </c>
      <c r="D42" s="16"/>
      <c r="E42" s="16"/>
      <c r="F42" s="16"/>
      <c r="G42" s="16"/>
      <c r="H42" s="18"/>
      <c r="I42" s="4"/>
      <c r="J42" s="6"/>
      <c r="K42" s="4"/>
      <c r="L42" s="6">
        <v>0.5</v>
      </c>
    </row>
    <row r="43" spans="1:12" ht="12.75" x14ac:dyDescent="0.2">
      <c r="A43" s="15" t="s">
        <v>84</v>
      </c>
      <c r="B43" s="57" t="s">
        <v>85</v>
      </c>
      <c r="C43" s="15" t="s">
        <v>105</v>
      </c>
      <c r="D43" s="16"/>
      <c r="E43" s="16"/>
      <c r="F43" s="16"/>
      <c r="G43" s="16"/>
      <c r="H43" s="18"/>
      <c r="I43" s="2">
        <v>2</v>
      </c>
      <c r="J43" s="6">
        <v>9</v>
      </c>
      <c r="K43" s="2">
        <v>2</v>
      </c>
      <c r="L43" s="5"/>
    </row>
    <row r="44" spans="1:12" ht="12.75" x14ac:dyDescent="0.2">
      <c r="A44" s="15" t="s">
        <v>86</v>
      </c>
      <c r="B44" s="57" t="s">
        <v>87</v>
      </c>
      <c r="C44" s="15" t="s">
        <v>88</v>
      </c>
      <c r="D44" s="16"/>
      <c r="E44" s="16"/>
      <c r="F44" s="16"/>
      <c r="G44" s="16"/>
      <c r="H44" s="18"/>
      <c r="I44" s="75">
        <v>48</v>
      </c>
      <c r="J44" s="76"/>
      <c r="K44" s="75">
        <v>48</v>
      </c>
      <c r="L44" s="76"/>
    </row>
    <row r="45" spans="1:12" ht="12.75" x14ac:dyDescent="0.2">
      <c r="A45" s="77" t="s">
        <v>89</v>
      </c>
      <c r="B45" s="78"/>
      <c r="C45" s="15" t="s">
        <v>90</v>
      </c>
      <c r="D45" s="16"/>
      <c r="E45" s="79" t="s">
        <v>34</v>
      </c>
      <c r="F45" s="82" t="s">
        <v>91</v>
      </c>
      <c r="G45" s="83"/>
      <c r="H45" s="78"/>
      <c r="I45" s="2">
        <v>300</v>
      </c>
      <c r="J45" s="6">
        <v>390</v>
      </c>
      <c r="K45" s="2">
        <v>150</v>
      </c>
      <c r="L45" s="6">
        <v>150</v>
      </c>
    </row>
    <row r="46" spans="1:12" ht="12.75" x14ac:dyDescent="0.2">
      <c r="C46" s="44"/>
      <c r="D46" s="44"/>
      <c r="E46" s="80"/>
      <c r="F46" s="82" t="s">
        <v>106</v>
      </c>
      <c r="G46" s="83"/>
      <c r="H46" s="78"/>
      <c r="I46" s="2">
        <v>210</v>
      </c>
      <c r="J46" s="6">
        <v>270</v>
      </c>
      <c r="K46" s="2">
        <v>360</v>
      </c>
      <c r="L46" s="6">
        <v>510</v>
      </c>
    </row>
    <row r="47" spans="1:12" ht="12.75" x14ac:dyDescent="0.2">
      <c r="A47" s="44"/>
      <c r="B47" s="44"/>
      <c r="C47" s="44"/>
      <c r="D47" s="44"/>
      <c r="E47" s="80"/>
      <c r="F47" s="82" t="s">
        <v>92</v>
      </c>
      <c r="G47" s="83"/>
      <c r="H47" s="78"/>
      <c r="I47" s="2">
        <v>0</v>
      </c>
      <c r="J47" s="6">
        <v>0</v>
      </c>
      <c r="K47" s="2">
        <v>0</v>
      </c>
      <c r="L47" s="6">
        <v>1</v>
      </c>
    </row>
    <row r="48" spans="1:12" ht="12.75" x14ac:dyDescent="0.2">
      <c r="A48" s="44"/>
      <c r="B48" s="44"/>
      <c r="C48" s="44"/>
      <c r="D48" s="44"/>
      <c r="E48" s="80"/>
      <c r="F48" s="85" t="s">
        <v>107</v>
      </c>
      <c r="G48" s="83"/>
      <c r="H48" s="78"/>
      <c r="I48" s="8">
        <v>1</v>
      </c>
      <c r="J48" s="43">
        <v>0</v>
      </c>
      <c r="K48" s="8">
        <v>0</v>
      </c>
      <c r="L48" s="43">
        <v>1</v>
      </c>
    </row>
    <row r="49" spans="1:12" ht="12.75" x14ac:dyDescent="0.2">
      <c r="A49" s="44"/>
      <c r="B49" s="44"/>
      <c r="C49" s="44"/>
      <c r="D49" s="44"/>
      <c r="E49" s="80"/>
      <c r="F49" s="82" t="s">
        <v>93</v>
      </c>
      <c r="G49" s="83"/>
      <c r="H49" s="78"/>
      <c r="I49" s="2">
        <v>3</v>
      </c>
      <c r="J49" s="6">
        <v>4</v>
      </c>
      <c r="K49" s="2">
        <v>0</v>
      </c>
      <c r="L49" s="6">
        <v>4</v>
      </c>
    </row>
    <row r="50" spans="1:12" ht="12.75" x14ac:dyDescent="0.2">
      <c r="A50" s="44"/>
      <c r="B50" s="44"/>
      <c r="C50" s="44"/>
      <c r="D50" s="44"/>
      <c r="E50" s="81"/>
      <c r="F50" s="82" t="s">
        <v>35</v>
      </c>
      <c r="G50" s="83"/>
      <c r="H50" s="78"/>
      <c r="I50" s="24">
        <v>3</v>
      </c>
      <c r="J50" s="25">
        <v>5</v>
      </c>
      <c r="K50" s="24">
        <v>3</v>
      </c>
      <c r="L50" s="25">
        <v>2</v>
      </c>
    </row>
    <row r="51" spans="1:12" ht="12.7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2" ht="12.7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2" ht="12.7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2" ht="12.7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2" ht="12.7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2" ht="12.7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</row>
  </sheetData>
  <mergeCells count="24">
    <mergeCell ref="A1:L1"/>
    <mergeCell ref="A2:A5"/>
    <mergeCell ref="B2:B5"/>
    <mergeCell ref="C2:C5"/>
    <mergeCell ref="D2:H2"/>
    <mergeCell ref="I2:L2"/>
    <mergeCell ref="K3:L4"/>
    <mergeCell ref="F4:F5"/>
    <mergeCell ref="K44:L44"/>
    <mergeCell ref="A45:B45"/>
    <mergeCell ref="E45:E50"/>
    <mergeCell ref="F50:H50"/>
    <mergeCell ref="D3:D5"/>
    <mergeCell ref="E4:E5"/>
    <mergeCell ref="A38:B38"/>
    <mergeCell ref="I44:J44"/>
    <mergeCell ref="F45:H45"/>
    <mergeCell ref="F46:H46"/>
    <mergeCell ref="F47:H47"/>
    <mergeCell ref="F48:H48"/>
    <mergeCell ref="F49:H49"/>
    <mergeCell ref="E3:H3"/>
    <mergeCell ref="I3:J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110-210 Мс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 Анатольевна Калинина</cp:lastModifiedBy>
  <dcterms:modified xsi:type="dcterms:W3CDTF">2022-02-16T09:02:51Z</dcterms:modified>
</cp:coreProperties>
</file>