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ininaNA\Desktop\учебный процесс 21-22\УП\102-302 МСС+\"/>
    </mc:Choice>
  </mc:AlternateContent>
  <bookViews>
    <workbookView xWindow="0" yWindow="0" windowWidth="20490" windowHeight="7650"/>
  </bookViews>
  <sheets>
    <sheet name="102-302 МСС" sheetId="21" r:id="rId1"/>
  </sheets>
  <calcPr calcId="162913" refMode="R1C1"/>
</workbook>
</file>

<file path=xl/calcChain.xml><?xml version="1.0" encoding="utf-8"?>
<calcChain xmlns="http://schemas.openxmlformats.org/spreadsheetml/2006/main">
  <c r="V49" i="21" l="1"/>
  <c r="U49" i="21"/>
  <c r="U43" i="21" s="1"/>
  <c r="U42" i="21" s="1"/>
  <c r="T49" i="21"/>
  <c r="S49" i="21"/>
  <c r="R49" i="21"/>
  <c r="Q49" i="21"/>
  <c r="Q43" i="21" s="1"/>
  <c r="Q42" i="21" s="1"/>
  <c r="Q55" i="21" s="1"/>
  <c r="P49" i="21"/>
  <c r="O49" i="21"/>
  <c r="N49" i="21"/>
  <c r="M49" i="21"/>
  <c r="L49" i="21"/>
  <c r="K49" i="21"/>
  <c r="J49" i="21"/>
  <c r="I49" i="21"/>
  <c r="I43" i="21" s="1"/>
  <c r="I42" i="21" s="1"/>
  <c r="H49" i="21"/>
  <c r="G49" i="21"/>
  <c r="F49" i="21"/>
  <c r="V44" i="21"/>
  <c r="V43" i="21" s="1"/>
  <c r="V42" i="21" s="1"/>
  <c r="U44" i="21"/>
  <c r="T44" i="21"/>
  <c r="T43" i="21" s="1"/>
  <c r="S44" i="21"/>
  <c r="R44" i="21"/>
  <c r="R43" i="21" s="1"/>
  <c r="R42" i="21" s="1"/>
  <c r="R55" i="21" s="1"/>
  <c r="Q44" i="21"/>
  <c r="P44" i="21"/>
  <c r="P43" i="21" s="1"/>
  <c r="O44" i="21"/>
  <c r="N44" i="21"/>
  <c r="N43" i="21" s="1"/>
  <c r="N42" i="21" s="1"/>
  <c r="M44" i="21"/>
  <c r="L44" i="21"/>
  <c r="L43" i="21" s="1"/>
  <c r="K44" i="21"/>
  <c r="J44" i="21"/>
  <c r="J43" i="21" s="1"/>
  <c r="J42" i="21" s="1"/>
  <c r="I44" i="21"/>
  <c r="H44" i="21"/>
  <c r="H43" i="21" s="1"/>
  <c r="G44" i="21"/>
  <c r="F44" i="21"/>
  <c r="S43" i="21"/>
  <c r="S42" i="21" s="1"/>
  <c r="O43" i="21"/>
  <c r="O42" i="21" s="1"/>
  <c r="K43" i="21"/>
  <c r="K42" i="21" s="1"/>
  <c r="G43" i="21"/>
  <c r="G42" i="21" s="1"/>
  <c r="T42" i="21"/>
  <c r="T55" i="21" s="1"/>
  <c r="P42" i="21"/>
  <c r="L42" i="21"/>
  <c r="L55" i="21" s="1"/>
  <c r="H42" i="21"/>
  <c r="V31" i="21"/>
  <c r="U31" i="21"/>
  <c r="T31" i="21"/>
  <c r="S31" i="21"/>
  <c r="R31" i="21"/>
  <c r="Q31" i="21"/>
  <c r="P31" i="21"/>
  <c r="O31" i="21"/>
  <c r="N31" i="21"/>
  <c r="K31" i="21"/>
  <c r="J31" i="21"/>
  <c r="I31" i="21"/>
  <c r="H31" i="21"/>
  <c r="G31" i="21"/>
  <c r="F31" i="21"/>
  <c r="V27" i="21"/>
  <c r="U27" i="21"/>
  <c r="N27" i="21"/>
  <c r="K27" i="21"/>
  <c r="J27" i="21"/>
  <c r="I27" i="21"/>
  <c r="H27" i="21"/>
  <c r="F27" i="21"/>
  <c r="V19" i="21"/>
  <c r="U19" i="21"/>
  <c r="T19" i="21"/>
  <c r="S19" i="21"/>
  <c r="R19" i="21"/>
  <c r="Q19" i="21"/>
  <c r="P19" i="21"/>
  <c r="O19" i="21"/>
  <c r="N19" i="21"/>
  <c r="K19" i="21"/>
  <c r="J19" i="21"/>
  <c r="I19" i="21"/>
  <c r="H19" i="21"/>
  <c r="F19" i="21"/>
  <c r="V10" i="21"/>
  <c r="U10" i="21"/>
  <c r="T10" i="21"/>
  <c r="S10" i="21"/>
  <c r="R10" i="21"/>
  <c r="R9" i="21" s="1"/>
  <c r="R8" i="21" s="1"/>
  <c r="Q10" i="21"/>
  <c r="P10" i="21"/>
  <c r="O10" i="21"/>
  <c r="N10" i="21"/>
  <c r="N9" i="21" s="1"/>
  <c r="N8" i="21" s="1"/>
  <c r="K10" i="21"/>
  <c r="J10" i="21"/>
  <c r="I10" i="21"/>
  <c r="H10" i="21"/>
  <c r="H9" i="21" s="1"/>
  <c r="H8" i="21" s="1"/>
  <c r="H55" i="21" s="1"/>
  <c r="F10" i="21"/>
  <c r="V9" i="21"/>
  <c r="V8" i="21" s="1"/>
  <c r="V55" i="21" s="1"/>
  <c r="U9" i="21"/>
  <c r="T9" i="21"/>
  <c r="T8" i="21" s="1"/>
  <c r="S9" i="21"/>
  <c r="Q9" i="21"/>
  <c r="P9" i="21"/>
  <c r="P8" i="21" s="1"/>
  <c r="P55" i="21" s="1"/>
  <c r="O9" i="21"/>
  <c r="K9" i="21"/>
  <c r="J9" i="21"/>
  <c r="J8" i="21" s="1"/>
  <c r="I9" i="21"/>
  <c r="F9" i="21"/>
  <c r="E9" i="21"/>
  <c r="E8" i="21" s="1"/>
  <c r="U8" i="21"/>
  <c r="U55" i="21" s="1"/>
  <c r="S8" i="21"/>
  <c r="Q8" i="21"/>
  <c r="O8" i="21"/>
  <c r="O55" i="21" s="1"/>
  <c r="K8" i="21"/>
  <c r="K55" i="21" s="1"/>
  <c r="I8" i="21"/>
  <c r="F8" i="21"/>
  <c r="J55" i="21" l="1"/>
  <c r="F55" i="21"/>
  <c r="N55" i="21"/>
  <c r="G55" i="21"/>
  <c r="I55" i="21"/>
  <c r="S55" i="21"/>
  <c r="F43" i="21"/>
  <c r="F42" i="21"/>
  <c r="M43" i="21"/>
  <c r="M42" i="21"/>
  <c r="M55" i="21" s="1"/>
</calcChain>
</file>

<file path=xl/sharedStrings.xml><?xml version="1.0" encoding="utf-8"?>
<sst xmlns="http://schemas.openxmlformats.org/spreadsheetml/2006/main" count="173" uniqueCount="140">
  <si>
    <t>индекс</t>
  </si>
  <si>
    <t>наименование циклов, разделов, дисциплин, профессиональныйх модулей, МДК, практик</t>
  </si>
  <si>
    <t>формы промежуточной аттестации</t>
  </si>
  <si>
    <t>учебная нагрузка обучающихся (час.)</t>
  </si>
  <si>
    <t>1 курс</t>
  </si>
  <si>
    <t>ОП.00</t>
  </si>
  <si>
    <t>ОП.01</t>
  </si>
  <si>
    <t>Дз</t>
  </si>
  <si>
    <t>ОП.02</t>
  </si>
  <si>
    <t>ОП.03</t>
  </si>
  <si>
    <t>ОП.04</t>
  </si>
  <si>
    <t>ОП.05</t>
  </si>
  <si>
    <t>Безопасность жизнедеятельности</t>
  </si>
  <si>
    <t>з</t>
  </si>
  <si>
    <t>1 семестр</t>
  </si>
  <si>
    <t>ОП.06</t>
  </si>
  <si>
    <t>з/з</t>
  </si>
  <si>
    <t>П.00</t>
  </si>
  <si>
    <t>ПМ.00</t>
  </si>
  <si>
    <t>Профессиональные модули</t>
  </si>
  <si>
    <t>ПМ.01</t>
  </si>
  <si>
    <t>Эк</t>
  </si>
  <si>
    <t>МДК.01.01</t>
  </si>
  <si>
    <t>Э</t>
  </si>
  <si>
    <t>УП.01</t>
  </si>
  <si>
    <t>Учебная практика</t>
  </si>
  <si>
    <t>ПП.01</t>
  </si>
  <si>
    <t>Производственная практика</t>
  </si>
  <si>
    <t>всего часов</t>
  </si>
  <si>
    <t>зачетов</t>
  </si>
  <si>
    <t>2 курс</t>
  </si>
  <si>
    <t>О.00</t>
  </si>
  <si>
    <t>ОУД.00</t>
  </si>
  <si>
    <t>Общеобразовательные учебные дисциплины</t>
  </si>
  <si>
    <t>ОУД.01</t>
  </si>
  <si>
    <t>Физическая культура</t>
  </si>
  <si>
    <t>ОУД.02</t>
  </si>
  <si>
    <t>Основы электротехники</t>
  </si>
  <si>
    <t>Основы строительного производства</t>
  </si>
  <si>
    <t>ОП.07</t>
  </si>
  <si>
    <t>ПМ.02</t>
  </si>
  <si>
    <t>Выполнение малярных работ</t>
  </si>
  <si>
    <t>МДК.02.01</t>
  </si>
  <si>
    <t>Технология малярных работ</t>
  </si>
  <si>
    <t>УП.02</t>
  </si>
  <si>
    <t>ПП.02</t>
  </si>
  <si>
    <t>распределение обязательной нагрузки по курсам и семестрам (час. в семестр)</t>
  </si>
  <si>
    <t>экзамен</t>
  </si>
  <si>
    <t>дифференцированный зачет</t>
  </si>
  <si>
    <t>зачет</t>
  </si>
  <si>
    <t>самостоятельная</t>
  </si>
  <si>
    <t>3 курс</t>
  </si>
  <si>
    <t>2 семестр</t>
  </si>
  <si>
    <t>3 семестр</t>
  </si>
  <si>
    <t>4 семестр</t>
  </si>
  <si>
    <t>5 семестр</t>
  </si>
  <si>
    <t>6 семестр</t>
  </si>
  <si>
    <t>Общеобразовательные цикл</t>
  </si>
  <si>
    <t>Общие</t>
  </si>
  <si>
    <t xml:space="preserve">Русский язык </t>
  </si>
  <si>
    <t>Литература</t>
  </si>
  <si>
    <t xml:space="preserve">ОУД.03 </t>
  </si>
  <si>
    <t>Иностранный язык</t>
  </si>
  <si>
    <t>ОУД.04</t>
  </si>
  <si>
    <t>Математика</t>
  </si>
  <si>
    <t>ОУД.05</t>
  </si>
  <si>
    <t>История</t>
  </si>
  <si>
    <t>ОУД.06</t>
  </si>
  <si>
    <t>ОУД.07</t>
  </si>
  <si>
    <t>Основы безопасности жизнедеятельности</t>
  </si>
  <si>
    <t>ОУД.08</t>
  </si>
  <si>
    <t>Астрономия</t>
  </si>
  <si>
    <t>По выбору из обязательных предметных областей</t>
  </si>
  <si>
    <t>ОУД.09</t>
  </si>
  <si>
    <t>Информатика</t>
  </si>
  <si>
    <t>ОУД.10</t>
  </si>
  <si>
    <t>Физика</t>
  </si>
  <si>
    <t>ОУД.11</t>
  </si>
  <si>
    <t>Химия</t>
  </si>
  <si>
    <t>ОУД.12</t>
  </si>
  <si>
    <t>Биология</t>
  </si>
  <si>
    <t>ОУД.13</t>
  </si>
  <si>
    <t>ОУД.14</t>
  </si>
  <si>
    <t>Родная литература</t>
  </si>
  <si>
    <t>Дополнительные</t>
  </si>
  <si>
    <t>ОУД.15</t>
  </si>
  <si>
    <t>География</t>
  </si>
  <si>
    <t>Профессиональный цикл</t>
  </si>
  <si>
    <t>ОП.08</t>
  </si>
  <si>
    <t>ОП.09</t>
  </si>
  <si>
    <t>вариативная часть</t>
  </si>
  <si>
    <t>ГИА.00</t>
  </si>
  <si>
    <t>Государственная итоговая аттестация</t>
  </si>
  <si>
    <t xml:space="preserve">всего </t>
  </si>
  <si>
    <t>УД.01</t>
  </si>
  <si>
    <t>Обществознание</t>
  </si>
  <si>
    <t>з/з/з</t>
  </si>
  <si>
    <t>Всего часов</t>
  </si>
  <si>
    <t>занятия во взаимодействии с преподавателем</t>
  </si>
  <si>
    <t>в том числе:</t>
  </si>
  <si>
    <t>всего часов (УД, МДК)</t>
  </si>
  <si>
    <t>УД, МДК</t>
  </si>
  <si>
    <t>практика</t>
  </si>
  <si>
    <t>консультации</t>
  </si>
  <si>
    <t>ПА (экзамен)</t>
  </si>
  <si>
    <t>теоретические занятия</t>
  </si>
  <si>
    <t>лабораторные и практические занятия</t>
  </si>
  <si>
    <t>учебная</t>
  </si>
  <si>
    <t>производственная</t>
  </si>
  <si>
    <t>Общепрофессиональный цикл</t>
  </si>
  <si>
    <t>учебных дисциплин и МДК</t>
  </si>
  <si>
    <t>учебной практики</t>
  </si>
  <si>
    <t>производственной практики</t>
  </si>
  <si>
    <t>государственной итоговой аттестации</t>
  </si>
  <si>
    <t>каникулярное время (нед.)</t>
  </si>
  <si>
    <t>количество</t>
  </si>
  <si>
    <t>экзаменов по УД и МДК</t>
  </si>
  <si>
    <t>экзаменов по модулю</t>
  </si>
  <si>
    <t>дифференцированных зачетов</t>
  </si>
  <si>
    <t>объем образовательной программы</t>
  </si>
  <si>
    <t>Основы проектной деятельности</t>
  </si>
  <si>
    <t>УД.02</t>
  </si>
  <si>
    <t>Основы строительного черчения</t>
  </si>
  <si>
    <t>Иностранный язык в профессиональной деятельности</t>
  </si>
  <si>
    <t>Материаловедение</t>
  </si>
  <si>
    <t>Введение в профессию</t>
  </si>
  <si>
    <t>Основы предпринимательства</t>
  </si>
  <si>
    <t>Выполнение монтажа каркасно-обшивных конструкций</t>
  </si>
  <si>
    <t>Технология каркасно-обшивных конструкций</t>
  </si>
  <si>
    <t>Эк.01</t>
  </si>
  <si>
    <t>Квалификационный экзамен по модулю ПМ.01</t>
  </si>
  <si>
    <t>Эк.02</t>
  </si>
  <si>
    <t>Квалификационный экзамен по модулю ПМ.02</t>
  </si>
  <si>
    <t>учебный план по профессии 08.01.06 Мастер сухого строительства на 2020-2023 учебные годы (очная форма обучения)</t>
  </si>
  <si>
    <t xml:space="preserve">Эффективное поведение на рынке труда </t>
  </si>
  <si>
    <t>УД.03</t>
  </si>
  <si>
    <t>Социальная адаптация в современных социально-экономических условиях</t>
  </si>
  <si>
    <t>Дз/Э</t>
  </si>
  <si>
    <t>Учебная  практика</t>
  </si>
  <si>
    <t xml:space="preserve">Консультации на учебную группу за весь период обучения (включая консультации по учебным дисципинам общеобразовательного цикла) - 166 часов.
Государственная итоговая аттестация включает в себя выполнение демонстрационного экзамена (72 часа).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</si>
</sst>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rgb="FF000000"/>
      <name val="Arial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&quot;Times New Roman&quot;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  <fill>
      <patternFill patternType="solid">
        <fgColor theme="6"/>
        <bgColor theme="6"/>
      </patternFill>
    </fill>
    <fill>
      <patternFill patternType="solid">
        <fgColor rgb="FFF1C232"/>
        <bgColor rgb="FFF1C232"/>
      </patternFill>
    </fill>
    <fill>
      <patternFill patternType="solid">
        <fgColor rgb="FFEAD1DC"/>
        <bgColor rgb="FFEAD1DC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1">
    <xf numFmtId="0" fontId="0" fillId="0" borderId="0" xfId="0" applyFont="1" applyAlignment="1"/>
    <xf numFmtId="0" fontId="3" fillId="0" borderId="0" xfId="0" applyFont="1" applyAlignment="1">
      <alignment vertical="center"/>
    </xf>
    <xf numFmtId="0" fontId="3" fillId="3" borderId="0" xfId="0" applyFont="1" applyFill="1"/>
    <xf numFmtId="0" fontId="1" fillId="4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1" xfId="0" applyFont="1" applyFill="1" applyBorder="1" applyAlignment="1"/>
    <xf numFmtId="0" fontId="4" fillId="4" borderId="11" xfId="0" applyFont="1" applyFill="1" applyBorder="1" applyAlignment="1">
      <alignment horizontal="center"/>
    </xf>
    <xf numFmtId="0" fontId="4" fillId="4" borderId="11" xfId="0" applyFont="1" applyFill="1" applyBorder="1"/>
    <xf numFmtId="0" fontId="6" fillId="3" borderId="0" xfId="0" applyFont="1" applyFill="1"/>
    <xf numFmtId="0" fontId="4" fillId="9" borderId="11" xfId="0" applyFont="1" applyFill="1" applyBorder="1"/>
    <xf numFmtId="0" fontId="4" fillId="9" borderId="11" xfId="0" applyFont="1" applyFill="1" applyBorder="1" applyAlignment="1"/>
    <xf numFmtId="0" fontId="4" fillId="9" borderId="11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11" xfId="0" applyFont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9" borderId="11" xfId="0" applyFont="1" applyFill="1" applyBorder="1"/>
    <xf numFmtId="0" fontId="8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7" fillId="3" borderId="11" xfId="0" applyFont="1" applyFill="1" applyBorder="1" applyAlignment="1"/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vertical="center" wrapText="1"/>
    </xf>
    <xf numFmtId="0" fontId="4" fillId="10" borderId="11" xfId="0" applyFont="1" applyFill="1" applyBorder="1" applyAlignment="1">
      <alignment horizontal="center" vertical="center"/>
    </xf>
    <xf numFmtId="0" fontId="5" fillId="0" borderId="11" xfId="0" applyFont="1" applyBorder="1" applyAlignment="1"/>
    <xf numFmtId="0" fontId="5" fillId="4" borderId="11" xfId="0" applyFont="1" applyFill="1" applyBorder="1" applyAlignment="1">
      <alignment horizontal="center"/>
    </xf>
    <xf numFmtId="0" fontId="1" fillId="4" borderId="11" xfId="0" applyFont="1" applyFill="1" applyBorder="1" applyAlignment="1"/>
    <xf numFmtId="0" fontId="5" fillId="0" borderId="0" xfId="0" applyFont="1"/>
    <xf numFmtId="0" fontId="7" fillId="3" borderId="1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9" xfId="0" applyFont="1" applyBorder="1"/>
    <xf numFmtId="0" fontId="3" fillId="0" borderId="20" xfId="0" applyFont="1" applyBorder="1"/>
    <xf numFmtId="0" fontId="5" fillId="0" borderId="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5" borderId="19" xfId="0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9" borderId="19" xfId="0" applyFont="1" applyFill="1" applyBorder="1" applyAlignment="1">
      <alignment horizontal="center"/>
    </xf>
    <xf numFmtId="0" fontId="4" fillId="9" borderId="2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5" fillId="8" borderId="19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" borderId="20" xfId="0" applyFont="1" applyFill="1" applyBorder="1"/>
    <xf numFmtId="0" fontId="5" fillId="6" borderId="2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textRotation="90"/>
    </xf>
    <xf numFmtId="0" fontId="7" fillId="3" borderId="11" xfId="0" applyFont="1" applyFill="1" applyBorder="1" applyAlignment="1">
      <alignment vertical="center" wrapText="1"/>
    </xf>
    <xf numFmtId="0" fontId="4" fillId="11" borderId="11" xfId="0" applyFont="1" applyFill="1" applyBorder="1" applyAlignment="1">
      <alignment horizontal="center"/>
    </xf>
    <xf numFmtId="0" fontId="4" fillId="11" borderId="11" xfId="0" applyFont="1" applyFill="1" applyBorder="1" applyAlignment="1"/>
    <xf numFmtId="0" fontId="4" fillId="11" borderId="11" xfId="0" applyFont="1" applyFill="1" applyBorder="1" applyAlignment="1">
      <alignment horizontal="center"/>
    </xf>
    <xf numFmtId="0" fontId="4" fillId="11" borderId="11" xfId="0" applyFont="1" applyFill="1" applyBorder="1"/>
    <xf numFmtId="0" fontId="4" fillId="11" borderId="1" xfId="0" applyFont="1" applyFill="1" applyBorder="1" applyAlignment="1">
      <alignment horizontal="center"/>
    </xf>
    <xf numFmtId="0" fontId="4" fillId="11" borderId="19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10" borderId="11" xfId="0" applyFont="1" applyFill="1" applyBorder="1" applyAlignment="1"/>
    <xf numFmtId="0" fontId="4" fillId="10" borderId="1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wrapText="1"/>
    </xf>
    <xf numFmtId="0" fontId="4" fillId="11" borderId="1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vertical="center" wrapText="1"/>
    </xf>
    <xf numFmtId="0" fontId="4" fillId="11" borderId="1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/>
    </xf>
    <xf numFmtId="0" fontId="1" fillId="7" borderId="11" xfId="0" applyFont="1" applyFill="1" applyBorder="1" applyAlignment="1"/>
    <xf numFmtId="0" fontId="5" fillId="7" borderId="11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4" fillId="11" borderId="2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3" fillId="3" borderId="19" xfId="0" applyFont="1" applyFill="1" applyBorder="1"/>
    <xf numFmtId="0" fontId="3" fillId="3" borderId="19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8" fillId="3" borderId="11" xfId="0" applyFont="1" applyFill="1" applyBorder="1" applyAlignment="1"/>
    <xf numFmtId="0" fontId="4" fillId="11" borderId="20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textRotation="90"/>
    </xf>
    <xf numFmtId="0" fontId="2" fillId="0" borderId="7" xfId="0" applyFont="1" applyBorder="1"/>
    <xf numFmtId="0" fontId="2" fillId="0" borderId="10" xfId="0" applyFont="1" applyBorder="1"/>
    <xf numFmtId="0" fontId="5" fillId="0" borderId="5" xfId="0" applyFont="1" applyBorder="1" applyAlignment="1">
      <alignment vertical="top" wrapText="1"/>
    </xf>
    <xf numFmtId="0" fontId="2" fillId="0" borderId="12" xfId="0" applyFont="1" applyBorder="1"/>
    <xf numFmtId="0" fontId="2" fillId="0" borderId="6" xfId="0" applyFont="1" applyBorder="1"/>
    <xf numFmtId="0" fontId="2" fillId="0" borderId="23" xfId="0" applyFont="1" applyBorder="1"/>
    <xf numFmtId="0" fontId="0" fillId="0" borderId="0" xfId="0" applyFont="1" applyAlignment="1"/>
    <xf numFmtId="0" fontId="2" fillId="0" borderId="16" xfId="0" applyFont="1" applyBorder="1"/>
    <xf numFmtId="0" fontId="2" fillId="0" borderId="8" xfId="0" applyFont="1" applyBorder="1"/>
    <xf numFmtId="0" fontId="2" fillId="0" borderId="13" xfId="0" applyFont="1" applyBorder="1"/>
    <xf numFmtId="0" fontId="2" fillId="0" borderId="9" xfId="0" applyFont="1" applyBorder="1"/>
    <xf numFmtId="0" fontId="4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7" xfId="0" applyFont="1" applyBorder="1"/>
    <xf numFmtId="0" fontId="2" fillId="0" borderId="18" xfId="0" applyFont="1" applyBorder="1"/>
    <xf numFmtId="0" fontId="4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1" fillId="0" borderId="0" xfId="0" applyFont="1" applyAlignment="1"/>
    <xf numFmtId="0" fontId="8" fillId="0" borderId="16" xfId="0" applyFont="1" applyBorder="1"/>
    <xf numFmtId="0" fontId="8" fillId="0" borderId="13" xfId="0" applyFont="1" applyBorder="1"/>
    <xf numFmtId="0" fontId="8" fillId="0" borderId="9" xfId="0" applyFont="1" applyBorder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68"/>
  <sheetViews>
    <sheetView tabSelected="1" topLeftCell="A40" workbookViewId="0">
      <selection activeCell="B50" sqref="B50"/>
    </sheetView>
  </sheetViews>
  <sheetFormatPr defaultColWidth="14.42578125" defaultRowHeight="15.75" customHeight="1"/>
  <cols>
    <col min="1" max="1" width="12.7109375" customWidth="1"/>
    <col min="2" max="2" width="47.28515625" customWidth="1"/>
    <col min="3" max="3" width="6.42578125" customWidth="1"/>
    <col min="4" max="4" width="5.140625" customWidth="1"/>
    <col min="5" max="5" width="5.28515625" customWidth="1"/>
    <col min="6" max="6" width="5.42578125" customWidth="1"/>
    <col min="7" max="7" width="5.7109375" customWidth="1"/>
    <col min="8" max="8" width="6.28515625" customWidth="1"/>
    <col min="9" max="10" width="6" customWidth="1"/>
    <col min="11" max="11" width="7.85546875" customWidth="1"/>
    <col min="12" max="15" width="5.140625" customWidth="1"/>
    <col min="16" max="16" width="5" customWidth="1"/>
    <col min="17" max="17" width="7.42578125" customWidth="1"/>
    <col min="18" max="18" width="8.5703125" customWidth="1"/>
    <col min="19" max="19" width="8.28515625" customWidth="1"/>
    <col min="20" max="20" width="7" customWidth="1"/>
    <col min="21" max="21" width="7.85546875" customWidth="1"/>
    <col min="22" max="22" width="7.42578125" customWidth="1"/>
    <col min="23" max="23" width="18.42578125" customWidth="1"/>
  </cols>
  <sheetData>
    <row r="1" spans="1:23" ht="12.75">
      <c r="A1" s="155" t="s">
        <v>133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7"/>
    </row>
    <row r="2" spans="1:23" ht="40.5" customHeight="1">
      <c r="A2" s="158" t="s">
        <v>0</v>
      </c>
      <c r="B2" s="159" t="s">
        <v>1</v>
      </c>
      <c r="C2" s="160" t="s">
        <v>2</v>
      </c>
      <c r="D2" s="156"/>
      <c r="E2" s="157"/>
      <c r="F2" s="161" t="s">
        <v>3</v>
      </c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62" t="s">
        <v>46</v>
      </c>
      <c r="R2" s="163"/>
      <c r="S2" s="163"/>
      <c r="T2" s="163"/>
      <c r="U2" s="163"/>
      <c r="V2" s="164"/>
    </row>
    <row r="3" spans="1:23" ht="12.75">
      <c r="A3" s="138"/>
      <c r="B3" s="138"/>
      <c r="C3" s="137" t="s">
        <v>47</v>
      </c>
      <c r="D3" s="149" t="s">
        <v>48</v>
      </c>
      <c r="E3" s="137" t="s">
        <v>49</v>
      </c>
      <c r="F3" s="149" t="s">
        <v>119</v>
      </c>
      <c r="G3" s="137" t="s">
        <v>50</v>
      </c>
      <c r="H3" s="167" t="s">
        <v>98</v>
      </c>
      <c r="I3" s="156"/>
      <c r="J3" s="156"/>
      <c r="K3" s="156"/>
      <c r="L3" s="156"/>
      <c r="M3" s="156"/>
      <c r="N3" s="156"/>
      <c r="O3" s="156"/>
      <c r="P3" s="157"/>
      <c r="Q3" s="165"/>
      <c r="R3" s="165"/>
      <c r="S3" s="165"/>
      <c r="T3" s="165"/>
      <c r="U3" s="165"/>
      <c r="V3" s="166"/>
    </row>
    <row r="4" spans="1:23" ht="12.75">
      <c r="A4" s="138"/>
      <c r="B4" s="138"/>
      <c r="C4" s="138"/>
      <c r="D4" s="138"/>
      <c r="E4" s="138"/>
      <c r="F4" s="138"/>
      <c r="G4" s="138"/>
      <c r="H4" s="137" t="s">
        <v>93</v>
      </c>
      <c r="I4" s="168" t="s">
        <v>99</v>
      </c>
      <c r="J4" s="156"/>
      <c r="K4" s="156"/>
      <c r="L4" s="156"/>
      <c r="M4" s="156"/>
      <c r="N4" s="156"/>
      <c r="O4" s="156"/>
      <c r="P4" s="157"/>
      <c r="Q4" s="151" t="s">
        <v>4</v>
      </c>
      <c r="R4" s="152"/>
      <c r="S4" s="151" t="s">
        <v>30</v>
      </c>
      <c r="T4" s="152"/>
      <c r="U4" s="151" t="s">
        <v>51</v>
      </c>
      <c r="V4" s="152"/>
    </row>
    <row r="5" spans="1:23" ht="12.75">
      <c r="A5" s="138"/>
      <c r="B5" s="138"/>
      <c r="C5" s="138"/>
      <c r="D5" s="138"/>
      <c r="E5" s="138"/>
      <c r="F5" s="138"/>
      <c r="G5" s="138"/>
      <c r="H5" s="138"/>
      <c r="I5" s="149" t="s">
        <v>100</v>
      </c>
      <c r="J5" s="161" t="s">
        <v>101</v>
      </c>
      <c r="K5" s="157"/>
      <c r="L5" s="161" t="s">
        <v>102</v>
      </c>
      <c r="M5" s="157"/>
      <c r="N5" s="137" t="s">
        <v>103</v>
      </c>
      <c r="O5" s="160" t="s">
        <v>104</v>
      </c>
      <c r="P5" s="157"/>
      <c r="Q5" s="153"/>
      <c r="R5" s="154"/>
      <c r="S5" s="153"/>
      <c r="T5" s="154"/>
      <c r="U5" s="153"/>
      <c r="V5" s="154"/>
    </row>
    <row r="6" spans="1:23" ht="101.25">
      <c r="A6" s="139"/>
      <c r="B6" s="139"/>
      <c r="C6" s="139"/>
      <c r="D6" s="139"/>
      <c r="E6" s="139"/>
      <c r="F6" s="139"/>
      <c r="G6" s="139"/>
      <c r="H6" s="139"/>
      <c r="I6" s="139"/>
      <c r="J6" s="10" t="s">
        <v>105</v>
      </c>
      <c r="K6" s="10" t="s">
        <v>106</v>
      </c>
      <c r="L6" s="9" t="s">
        <v>107</v>
      </c>
      <c r="M6" s="97" t="s">
        <v>108</v>
      </c>
      <c r="N6" s="139"/>
      <c r="O6" s="9" t="s">
        <v>103</v>
      </c>
      <c r="P6" s="46" t="s">
        <v>47</v>
      </c>
      <c r="Q6" s="123" t="s">
        <v>14</v>
      </c>
      <c r="R6" s="124" t="s">
        <v>52</v>
      </c>
      <c r="S6" s="123" t="s">
        <v>53</v>
      </c>
      <c r="T6" s="124" t="s">
        <v>54</v>
      </c>
      <c r="U6" s="123" t="s">
        <v>55</v>
      </c>
      <c r="V6" s="124" t="s">
        <v>56</v>
      </c>
    </row>
    <row r="7" spans="1:23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8">
        <v>16</v>
      </c>
      <c r="Q7" s="47">
        <v>17</v>
      </c>
      <c r="R7" s="48">
        <v>18</v>
      </c>
      <c r="S7" s="47">
        <v>19</v>
      </c>
      <c r="T7" s="48">
        <v>20</v>
      </c>
      <c r="U7" s="47">
        <v>21</v>
      </c>
      <c r="V7" s="48">
        <v>22</v>
      </c>
    </row>
    <row r="8" spans="1:23" ht="12.75">
      <c r="A8" s="12" t="s">
        <v>31</v>
      </c>
      <c r="B8" s="13" t="s">
        <v>57</v>
      </c>
      <c r="C8" s="12">
        <v>3</v>
      </c>
      <c r="D8" s="12">
        <v>10</v>
      </c>
      <c r="E8" s="12">
        <f t="shared" ref="E8:F8" si="0">SUM(E9)</f>
        <v>8</v>
      </c>
      <c r="F8" s="14">
        <f t="shared" si="0"/>
        <v>2152</v>
      </c>
      <c r="G8" s="15"/>
      <c r="H8" s="14">
        <f t="shared" ref="H8:K8" si="1">SUM(H9)</f>
        <v>2152</v>
      </c>
      <c r="I8" s="14">
        <f t="shared" si="1"/>
        <v>2052</v>
      </c>
      <c r="J8" s="14">
        <f t="shared" si="1"/>
        <v>1275</v>
      </c>
      <c r="K8" s="14">
        <f t="shared" si="1"/>
        <v>777</v>
      </c>
      <c r="L8" s="15"/>
      <c r="M8" s="15"/>
      <c r="N8" s="14">
        <f t="shared" ref="N8:V8" si="2">SUM(N9)</f>
        <v>64</v>
      </c>
      <c r="O8" s="14">
        <f t="shared" si="2"/>
        <v>18</v>
      </c>
      <c r="P8" s="56">
        <f t="shared" si="2"/>
        <v>18</v>
      </c>
      <c r="Q8" s="57">
        <f t="shared" si="2"/>
        <v>402</v>
      </c>
      <c r="R8" s="58">
        <f t="shared" si="2"/>
        <v>540</v>
      </c>
      <c r="S8" s="57">
        <f t="shared" si="2"/>
        <v>430</v>
      </c>
      <c r="T8" s="58">
        <f t="shared" si="2"/>
        <v>380</v>
      </c>
      <c r="U8" s="57">
        <f t="shared" si="2"/>
        <v>272</v>
      </c>
      <c r="V8" s="58">
        <f t="shared" si="2"/>
        <v>164</v>
      </c>
      <c r="W8" s="16"/>
    </row>
    <row r="9" spans="1:23" ht="12.75">
      <c r="A9" s="99" t="s">
        <v>32</v>
      </c>
      <c r="B9" s="100" t="s">
        <v>33</v>
      </c>
      <c r="C9" s="99">
        <v>3</v>
      </c>
      <c r="D9" s="99">
        <v>10</v>
      </c>
      <c r="E9" s="99">
        <f t="shared" ref="E9:F9" si="3">SUM(E10,E19,E27)</f>
        <v>8</v>
      </c>
      <c r="F9" s="101">
        <f t="shared" si="3"/>
        <v>2152</v>
      </c>
      <c r="G9" s="102"/>
      <c r="H9" s="101">
        <f t="shared" ref="H9:K9" si="4">SUM(H10,H19,H27)</f>
        <v>2152</v>
      </c>
      <c r="I9" s="101">
        <f t="shared" si="4"/>
        <v>2052</v>
      </c>
      <c r="J9" s="101">
        <f t="shared" si="4"/>
        <v>1275</v>
      </c>
      <c r="K9" s="101">
        <f t="shared" si="4"/>
        <v>777</v>
      </c>
      <c r="L9" s="102"/>
      <c r="M9" s="102"/>
      <c r="N9" s="101">
        <f>SUM(N10,N19,N27)</f>
        <v>64</v>
      </c>
      <c r="O9" s="101">
        <f t="shared" ref="O9:T9" si="5">SUM(O10,O19)</f>
        <v>18</v>
      </c>
      <c r="P9" s="103">
        <f t="shared" si="5"/>
        <v>18</v>
      </c>
      <c r="Q9" s="104">
        <f t="shared" si="5"/>
        <v>402</v>
      </c>
      <c r="R9" s="125">
        <f t="shared" si="5"/>
        <v>540</v>
      </c>
      <c r="S9" s="104">
        <f t="shared" si="5"/>
        <v>430</v>
      </c>
      <c r="T9" s="125">
        <f t="shared" si="5"/>
        <v>380</v>
      </c>
      <c r="U9" s="104">
        <f t="shared" ref="U9:V9" si="6">SUM(U19,U27)</f>
        <v>272</v>
      </c>
      <c r="V9" s="125">
        <f t="shared" si="6"/>
        <v>164</v>
      </c>
      <c r="W9" s="2"/>
    </row>
    <row r="10" spans="1:23" ht="12.75">
      <c r="A10" s="17"/>
      <c r="B10" s="18" t="s">
        <v>58</v>
      </c>
      <c r="C10" s="19">
        <v>2</v>
      </c>
      <c r="D10" s="19">
        <v>5</v>
      </c>
      <c r="E10" s="19">
        <v>4</v>
      </c>
      <c r="F10" s="20">
        <f>SUM(F11:F18)</f>
        <v>1253</v>
      </c>
      <c r="G10" s="17"/>
      <c r="H10" s="20">
        <f t="shared" ref="H10:K10" si="7">SUM(H11:H18)</f>
        <v>1253</v>
      </c>
      <c r="I10" s="20">
        <f t="shared" si="7"/>
        <v>1191</v>
      </c>
      <c r="J10" s="20">
        <f t="shared" si="7"/>
        <v>747</v>
      </c>
      <c r="K10" s="20">
        <f t="shared" si="7"/>
        <v>444</v>
      </c>
      <c r="L10" s="17"/>
      <c r="M10" s="17"/>
      <c r="N10" s="20">
        <f t="shared" ref="N10:V10" si="8">SUM(N11:N18)</f>
        <v>38</v>
      </c>
      <c r="O10" s="20">
        <f t="shared" si="8"/>
        <v>12</v>
      </c>
      <c r="P10" s="87">
        <f t="shared" si="8"/>
        <v>12</v>
      </c>
      <c r="Q10" s="84">
        <f t="shared" si="8"/>
        <v>274</v>
      </c>
      <c r="R10" s="85">
        <f t="shared" si="8"/>
        <v>408</v>
      </c>
      <c r="S10" s="84">
        <f t="shared" si="8"/>
        <v>321</v>
      </c>
      <c r="T10" s="85">
        <f t="shared" si="8"/>
        <v>250</v>
      </c>
      <c r="U10" s="84">
        <f t="shared" si="8"/>
        <v>0</v>
      </c>
      <c r="V10" s="85">
        <f t="shared" si="8"/>
        <v>0</v>
      </c>
    </row>
    <row r="11" spans="1:23" ht="12.75">
      <c r="A11" s="21" t="s">
        <v>34</v>
      </c>
      <c r="B11" s="22" t="s">
        <v>59</v>
      </c>
      <c r="C11" s="21" t="s">
        <v>23</v>
      </c>
      <c r="D11" s="23"/>
      <c r="E11" s="23"/>
      <c r="F11" s="24">
        <v>130</v>
      </c>
      <c r="G11" s="28"/>
      <c r="H11" s="27">
        <v>130</v>
      </c>
      <c r="I11" s="24">
        <v>114</v>
      </c>
      <c r="J11" s="24">
        <v>78</v>
      </c>
      <c r="K11" s="24">
        <v>36</v>
      </c>
      <c r="L11" s="28"/>
      <c r="M11" s="28"/>
      <c r="N11" s="24">
        <v>4</v>
      </c>
      <c r="O11" s="24">
        <v>6</v>
      </c>
      <c r="P11" s="105">
        <v>6</v>
      </c>
      <c r="Q11" s="79">
        <v>26</v>
      </c>
      <c r="R11" s="76">
        <v>104</v>
      </c>
      <c r="S11" s="73"/>
      <c r="T11" s="61"/>
      <c r="U11" s="73"/>
      <c r="V11" s="61"/>
    </row>
    <row r="12" spans="1:23" ht="12.75">
      <c r="A12" s="21" t="s">
        <v>36</v>
      </c>
      <c r="B12" s="22" t="s">
        <v>60</v>
      </c>
      <c r="C12" s="23"/>
      <c r="D12" s="21" t="s">
        <v>7</v>
      </c>
      <c r="E12" s="23"/>
      <c r="F12" s="24">
        <v>175</v>
      </c>
      <c r="G12" s="28"/>
      <c r="H12" s="27">
        <v>175</v>
      </c>
      <c r="I12" s="24">
        <v>171</v>
      </c>
      <c r="J12" s="24">
        <v>171</v>
      </c>
      <c r="K12" s="26">
        <v>0</v>
      </c>
      <c r="L12" s="28"/>
      <c r="M12" s="28"/>
      <c r="N12" s="24">
        <v>4</v>
      </c>
      <c r="O12" s="28"/>
      <c r="P12" s="62"/>
      <c r="Q12" s="79">
        <v>26</v>
      </c>
      <c r="R12" s="78">
        <v>40</v>
      </c>
      <c r="S12" s="79">
        <v>73</v>
      </c>
      <c r="T12" s="55">
        <v>36</v>
      </c>
      <c r="U12" s="73"/>
      <c r="V12" s="61"/>
    </row>
    <row r="13" spans="1:23" ht="12.75">
      <c r="A13" s="21" t="s">
        <v>61</v>
      </c>
      <c r="B13" s="22" t="s">
        <v>62</v>
      </c>
      <c r="C13" s="23"/>
      <c r="D13" s="21" t="s">
        <v>7</v>
      </c>
      <c r="E13" s="23"/>
      <c r="F13" s="24">
        <v>175</v>
      </c>
      <c r="G13" s="28"/>
      <c r="H13" s="27">
        <v>175</v>
      </c>
      <c r="I13" s="24">
        <v>171</v>
      </c>
      <c r="J13" s="24">
        <v>141</v>
      </c>
      <c r="K13" s="24">
        <v>30</v>
      </c>
      <c r="L13" s="28"/>
      <c r="M13" s="28"/>
      <c r="N13" s="24">
        <v>4</v>
      </c>
      <c r="O13" s="28"/>
      <c r="P13" s="62"/>
      <c r="Q13" s="79">
        <v>28</v>
      </c>
      <c r="R13" s="78">
        <v>34</v>
      </c>
      <c r="S13" s="79">
        <v>62</v>
      </c>
      <c r="T13" s="55">
        <v>51</v>
      </c>
      <c r="U13" s="73"/>
      <c r="V13" s="61"/>
    </row>
    <row r="14" spans="1:23" ht="12.75">
      <c r="A14" s="21" t="s">
        <v>63</v>
      </c>
      <c r="B14" s="22" t="s">
        <v>64</v>
      </c>
      <c r="C14" s="21" t="s">
        <v>23</v>
      </c>
      <c r="D14" s="21"/>
      <c r="E14" s="23"/>
      <c r="F14" s="24">
        <v>317</v>
      </c>
      <c r="G14" s="28"/>
      <c r="H14" s="27">
        <v>317</v>
      </c>
      <c r="I14" s="24">
        <v>285</v>
      </c>
      <c r="J14" s="24">
        <v>162</v>
      </c>
      <c r="K14" s="24">
        <v>123</v>
      </c>
      <c r="L14" s="28"/>
      <c r="M14" s="28"/>
      <c r="N14" s="24">
        <v>20</v>
      </c>
      <c r="O14" s="24">
        <v>6</v>
      </c>
      <c r="P14" s="105">
        <v>6</v>
      </c>
      <c r="Q14" s="79">
        <v>56</v>
      </c>
      <c r="R14" s="78">
        <v>99</v>
      </c>
      <c r="S14" s="79">
        <v>85</v>
      </c>
      <c r="T14" s="76">
        <v>77</v>
      </c>
      <c r="U14" s="73"/>
      <c r="V14" s="61"/>
    </row>
    <row r="15" spans="1:23" ht="12.75">
      <c r="A15" s="33" t="s">
        <v>65</v>
      </c>
      <c r="B15" s="91" t="s">
        <v>66</v>
      </c>
      <c r="C15" s="34"/>
      <c r="D15" s="33" t="s">
        <v>7</v>
      </c>
      <c r="E15" s="34"/>
      <c r="F15" s="35">
        <v>175</v>
      </c>
      <c r="G15" s="36"/>
      <c r="H15" s="37">
        <v>175</v>
      </c>
      <c r="I15" s="35">
        <v>171</v>
      </c>
      <c r="J15" s="126">
        <v>90</v>
      </c>
      <c r="K15" s="126">
        <v>81</v>
      </c>
      <c r="L15" s="36"/>
      <c r="M15" s="36"/>
      <c r="N15" s="35">
        <v>4</v>
      </c>
      <c r="O15" s="36"/>
      <c r="P15" s="65"/>
      <c r="Q15" s="80">
        <v>28</v>
      </c>
      <c r="R15" s="81">
        <v>49</v>
      </c>
      <c r="S15" s="80">
        <v>60</v>
      </c>
      <c r="T15" s="64">
        <v>38</v>
      </c>
      <c r="U15" s="74"/>
      <c r="V15" s="69"/>
      <c r="W15" s="1"/>
    </row>
    <row r="16" spans="1:23" ht="12.75">
      <c r="A16" s="21" t="s">
        <v>67</v>
      </c>
      <c r="B16" s="22" t="s">
        <v>35</v>
      </c>
      <c r="C16" s="23"/>
      <c r="D16" s="21" t="s">
        <v>7</v>
      </c>
      <c r="E16" s="21" t="s">
        <v>96</v>
      </c>
      <c r="F16" s="24">
        <v>171</v>
      </c>
      <c r="G16" s="28"/>
      <c r="H16" s="27">
        <v>171</v>
      </c>
      <c r="I16" s="24">
        <v>171</v>
      </c>
      <c r="J16" s="26">
        <v>0</v>
      </c>
      <c r="K16" s="24">
        <v>171</v>
      </c>
      <c r="L16" s="28"/>
      <c r="M16" s="28"/>
      <c r="N16" s="28"/>
      <c r="O16" s="28"/>
      <c r="P16" s="62"/>
      <c r="Q16" s="89">
        <v>36</v>
      </c>
      <c r="R16" s="88">
        <v>46</v>
      </c>
      <c r="S16" s="89">
        <v>41</v>
      </c>
      <c r="T16" s="55">
        <v>48</v>
      </c>
      <c r="U16" s="73"/>
      <c r="V16" s="61"/>
    </row>
    <row r="17" spans="1:23" ht="12.75">
      <c r="A17" s="21" t="s">
        <v>68</v>
      </c>
      <c r="B17" s="22" t="s">
        <v>69</v>
      </c>
      <c r="C17" s="23"/>
      <c r="D17" s="21" t="s">
        <v>7</v>
      </c>
      <c r="E17" s="23"/>
      <c r="F17" s="24">
        <v>74</v>
      </c>
      <c r="G17" s="28"/>
      <c r="H17" s="27">
        <v>74</v>
      </c>
      <c r="I17" s="24">
        <v>72</v>
      </c>
      <c r="J17" s="24">
        <v>72</v>
      </c>
      <c r="K17" s="26">
        <v>0</v>
      </c>
      <c r="L17" s="28"/>
      <c r="M17" s="28"/>
      <c r="N17" s="24">
        <v>2</v>
      </c>
      <c r="O17" s="28"/>
      <c r="P17" s="62"/>
      <c r="Q17" s="75">
        <v>74</v>
      </c>
      <c r="R17" s="61"/>
      <c r="S17" s="73"/>
      <c r="T17" s="61"/>
      <c r="U17" s="73"/>
      <c r="V17" s="61"/>
    </row>
    <row r="18" spans="1:23" ht="12.75">
      <c r="A18" s="21" t="s">
        <v>70</v>
      </c>
      <c r="B18" s="22" t="s">
        <v>71</v>
      </c>
      <c r="C18" s="23"/>
      <c r="D18" s="21"/>
      <c r="E18" s="21" t="s">
        <v>13</v>
      </c>
      <c r="F18" s="24">
        <v>36</v>
      </c>
      <c r="G18" s="28"/>
      <c r="H18" s="27">
        <v>36</v>
      </c>
      <c r="I18" s="24">
        <v>36</v>
      </c>
      <c r="J18" s="24">
        <v>33</v>
      </c>
      <c r="K18" s="24">
        <v>3</v>
      </c>
      <c r="L18" s="28"/>
      <c r="M18" s="28"/>
      <c r="N18" s="24"/>
      <c r="O18" s="28"/>
      <c r="P18" s="62"/>
      <c r="Q18" s="73"/>
      <c r="R18" s="88">
        <v>36</v>
      </c>
      <c r="S18" s="73"/>
      <c r="T18" s="61"/>
      <c r="U18" s="73"/>
      <c r="V18" s="61"/>
    </row>
    <row r="19" spans="1:23" ht="12.75">
      <c r="A19" s="25"/>
      <c r="B19" s="18" t="s">
        <v>72</v>
      </c>
      <c r="C19" s="19">
        <v>1</v>
      </c>
      <c r="D19" s="19">
        <v>5</v>
      </c>
      <c r="E19" s="19">
        <v>1</v>
      </c>
      <c r="F19" s="20">
        <f>SUM(F20:F26)</f>
        <v>789</v>
      </c>
      <c r="G19" s="25"/>
      <c r="H19" s="20">
        <f t="shared" ref="H19:K19" si="9">SUM(H20:H26)</f>
        <v>789</v>
      </c>
      <c r="I19" s="20">
        <f t="shared" si="9"/>
        <v>753</v>
      </c>
      <c r="J19" s="20">
        <f t="shared" si="9"/>
        <v>486</v>
      </c>
      <c r="K19" s="20">
        <f t="shared" si="9"/>
        <v>267</v>
      </c>
      <c r="L19" s="25"/>
      <c r="M19" s="25"/>
      <c r="N19" s="20">
        <f t="shared" ref="N19:V19" si="10">SUM(N20:N26)</f>
        <v>24</v>
      </c>
      <c r="O19" s="20">
        <f t="shared" si="10"/>
        <v>6</v>
      </c>
      <c r="P19" s="87">
        <f t="shared" si="10"/>
        <v>6</v>
      </c>
      <c r="Q19" s="84">
        <f t="shared" si="10"/>
        <v>128</v>
      </c>
      <c r="R19" s="85">
        <f t="shared" si="10"/>
        <v>132</v>
      </c>
      <c r="S19" s="84">
        <f t="shared" si="10"/>
        <v>109</v>
      </c>
      <c r="T19" s="85">
        <f t="shared" si="10"/>
        <v>130</v>
      </c>
      <c r="U19" s="84">
        <f t="shared" si="10"/>
        <v>259</v>
      </c>
      <c r="V19" s="85">
        <f t="shared" si="10"/>
        <v>67</v>
      </c>
    </row>
    <row r="20" spans="1:23" ht="12.75">
      <c r="A20" s="21" t="s">
        <v>73</v>
      </c>
      <c r="B20" s="22" t="s">
        <v>74</v>
      </c>
      <c r="C20" s="23"/>
      <c r="D20" s="21" t="s">
        <v>7</v>
      </c>
      <c r="E20" s="23"/>
      <c r="F20" s="24">
        <v>112</v>
      </c>
      <c r="G20" s="28"/>
      <c r="H20" s="27">
        <v>112</v>
      </c>
      <c r="I20" s="24">
        <v>108</v>
      </c>
      <c r="J20" s="24">
        <v>45</v>
      </c>
      <c r="K20" s="24">
        <v>63</v>
      </c>
      <c r="L20" s="28"/>
      <c r="M20" s="28"/>
      <c r="N20" s="24">
        <v>4</v>
      </c>
      <c r="O20" s="28"/>
      <c r="P20" s="62"/>
      <c r="Q20" s="79">
        <v>28</v>
      </c>
      <c r="R20" s="78">
        <v>34</v>
      </c>
      <c r="S20" s="79">
        <v>28</v>
      </c>
      <c r="T20" s="55">
        <v>22</v>
      </c>
      <c r="U20" s="73"/>
      <c r="V20" s="61"/>
    </row>
    <row r="21" spans="1:23" ht="12.75">
      <c r="A21" s="21" t="s">
        <v>75</v>
      </c>
      <c r="B21" s="22" t="s">
        <v>76</v>
      </c>
      <c r="C21" s="21" t="s">
        <v>23</v>
      </c>
      <c r="D21" s="21"/>
      <c r="E21" s="23"/>
      <c r="F21" s="24">
        <v>196</v>
      </c>
      <c r="G21" s="28"/>
      <c r="H21" s="27">
        <v>196</v>
      </c>
      <c r="I21" s="24">
        <v>180</v>
      </c>
      <c r="J21" s="24">
        <v>83</v>
      </c>
      <c r="K21" s="24">
        <v>97</v>
      </c>
      <c r="L21" s="28"/>
      <c r="M21" s="28"/>
      <c r="N21" s="24">
        <v>4</v>
      </c>
      <c r="O21" s="24">
        <v>6</v>
      </c>
      <c r="P21" s="105">
        <v>6</v>
      </c>
      <c r="Q21" s="79">
        <v>42</v>
      </c>
      <c r="R21" s="78">
        <v>44</v>
      </c>
      <c r="S21" s="79">
        <v>40</v>
      </c>
      <c r="T21" s="53">
        <v>70</v>
      </c>
      <c r="U21" s="92">
        <v>36</v>
      </c>
      <c r="V21" s="61"/>
    </row>
    <row r="22" spans="1:23" ht="12.75">
      <c r="A22" s="21" t="s">
        <v>77</v>
      </c>
      <c r="B22" s="22" t="s">
        <v>78</v>
      </c>
      <c r="C22" s="23"/>
      <c r="D22" s="21" t="s">
        <v>7</v>
      </c>
      <c r="E22" s="23"/>
      <c r="F22" s="24">
        <v>118</v>
      </c>
      <c r="G22" s="28"/>
      <c r="H22" s="27">
        <v>118</v>
      </c>
      <c r="I22" s="24">
        <v>114</v>
      </c>
      <c r="J22" s="26">
        <v>66</v>
      </c>
      <c r="K22" s="26">
        <v>48</v>
      </c>
      <c r="L22" s="28"/>
      <c r="M22" s="28"/>
      <c r="N22" s="24">
        <v>4</v>
      </c>
      <c r="O22" s="28"/>
      <c r="P22" s="62"/>
      <c r="Q22" s="79"/>
      <c r="R22" s="78"/>
      <c r="S22" s="79">
        <v>41</v>
      </c>
      <c r="T22" s="78">
        <v>38</v>
      </c>
      <c r="U22" s="75">
        <v>39</v>
      </c>
      <c r="V22" s="61"/>
    </row>
    <row r="23" spans="1:23" ht="12.75">
      <c r="A23" s="21" t="s">
        <v>79</v>
      </c>
      <c r="B23" s="22" t="s">
        <v>80</v>
      </c>
      <c r="C23" s="21"/>
      <c r="D23" s="21" t="s">
        <v>7</v>
      </c>
      <c r="E23" s="23"/>
      <c r="F23" s="24">
        <v>76</v>
      </c>
      <c r="G23" s="28"/>
      <c r="H23" s="27">
        <v>76</v>
      </c>
      <c r="I23" s="24">
        <v>72</v>
      </c>
      <c r="J23" s="26">
        <v>68</v>
      </c>
      <c r="K23" s="26">
        <v>4</v>
      </c>
      <c r="L23" s="28"/>
      <c r="M23" s="28"/>
      <c r="N23" s="24">
        <v>4</v>
      </c>
      <c r="O23" s="28"/>
      <c r="P23" s="62"/>
      <c r="Q23" s="79">
        <v>22</v>
      </c>
      <c r="R23" s="55">
        <v>54</v>
      </c>
      <c r="S23" s="73"/>
      <c r="T23" s="61"/>
      <c r="U23" s="79"/>
      <c r="V23" s="53"/>
    </row>
    <row r="24" spans="1:23" ht="12.75">
      <c r="A24" s="21" t="s">
        <v>81</v>
      </c>
      <c r="B24" s="22" t="s">
        <v>95</v>
      </c>
      <c r="C24" s="23"/>
      <c r="D24" s="21" t="s">
        <v>7</v>
      </c>
      <c r="E24" s="23"/>
      <c r="F24" s="24">
        <v>175</v>
      </c>
      <c r="G24" s="28"/>
      <c r="H24" s="27">
        <v>175</v>
      </c>
      <c r="I24" s="24">
        <v>171</v>
      </c>
      <c r="J24" s="26">
        <v>125</v>
      </c>
      <c r="K24" s="26">
        <v>46</v>
      </c>
      <c r="L24" s="28"/>
      <c r="M24" s="28"/>
      <c r="N24" s="24">
        <v>4</v>
      </c>
      <c r="O24" s="28"/>
      <c r="P24" s="62"/>
      <c r="Q24" s="73"/>
      <c r="R24" s="61"/>
      <c r="S24" s="73"/>
      <c r="T24" s="78"/>
      <c r="U24" s="79">
        <v>108</v>
      </c>
      <c r="V24" s="55">
        <v>67</v>
      </c>
    </row>
    <row r="25" spans="1:23" ht="12.75">
      <c r="A25" s="21" t="s">
        <v>82</v>
      </c>
      <c r="B25" s="22" t="s">
        <v>86</v>
      </c>
      <c r="C25" s="23"/>
      <c r="D25" s="21" t="s">
        <v>7</v>
      </c>
      <c r="E25" s="23"/>
      <c r="F25" s="24">
        <v>76</v>
      </c>
      <c r="G25" s="28"/>
      <c r="H25" s="27">
        <v>76</v>
      </c>
      <c r="I25" s="24">
        <v>72</v>
      </c>
      <c r="J25" s="24">
        <v>63</v>
      </c>
      <c r="K25" s="24">
        <v>9</v>
      </c>
      <c r="L25" s="28"/>
      <c r="M25" s="28"/>
      <c r="N25" s="24">
        <v>4</v>
      </c>
      <c r="O25" s="28"/>
      <c r="P25" s="62"/>
      <c r="Q25" s="73"/>
      <c r="R25" s="61"/>
      <c r="S25" s="73"/>
      <c r="T25" s="61"/>
      <c r="U25" s="75">
        <v>76</v>
      </c>
      <c r="V25" s="61"/>
    </row>
    <row r="26" spans="1:23" ht="12.75">
      <c r="A26" s="21" t="s">
        <v>85</v>
      </c>
      <c r="B26" s="22" t="s">
        <v>83</v>
      </c>
      <c r="C26" s="23"/>
      <c r="D26" s="21"/>
      <c r="E26" s="21" t="s">
        <v>13</v>
      </c>
      <c r="F26" s="24">
        <v>36</v>
      </c>
      <c r="G26" s="28"/>
      <c r="H26" s="27">
        <v>36</v>
      </c>
      <c r="I26" s="24">
        <v>36</v>
      </c>
      <c r="J26" s="24">
        <v>36</v>
      </c>
      <c r="K26" s="26">
        <v>0</v>
      </c>
      <c r="L26" s="28"/>
      <c r="M26" s="28"/>
      <c r="N26" s="28"/>
      <c r="O26" s="28"/>
      <c r="P26" s="62"/>
      <c r="Q26" s="89">
        <v>36</v>
      </c>
      <c r="R26" s="61"/>
      <c r="S26" s="73"/>
      <c r="T26" s="61"/>
      <c r="U26" s="73"/>
      <c r="V26" s="61"/>
    </row>
    <row r="27" spans="1:23" ht="17.25" customHeight="1">
      <c r="A27" s="106"/>
      <c r="B27" s="107" t="s">
        <v>84</v>
      </c>
      <c r="C27" s="106"/>
      <c r="D27" s="106"/>
      <c r="E27" s="106">
        <v>3</v>
      </c>
      <c r="F27" s="108">
        <f>SUM(F28:F30)</f>
        <v>110</v>
      </c>
      <c r="G27" s="108"/>
      <c r="H27" s="108">
        <f t="shared" ref="H27:K27" si="11">SUM(H28:H30)</f>
        <v>110</v>
      </c>
      <c r="I27" s="108">
        <f t="shared" si="11"/>
        <v>108</v>
      </c>
      <c r="J27" s="108">
        <f t="shared" si="11"/>
        <v>42</v>
      </c>
      <c r="K27" s="108">
        <f t="shared" si="11"/>
        <v>66</v>
      </c>
      <c r="L27" s="108"/>
      <c r="M27" s="108"/>
      <c r="N27" s="108">
        <f>SUM(N28:N29)</f>
        <v>2</v>
      </c>
      <c r="O27" s="108"/>
      <c r="P27" s="109"/>
      <c r="Q27" s="127"/>
      <c r="R27" s="128"/>
      <c r="S27" s="127"/>
      <c r="T27" s="128"/>
      <c r="U27" s="127">
        <f t="shared" ref="U27:V27" si="12">SUM(U28:U30)</f>
        <v>13</v>
      </c>
      <c r="V27" s="128">
        <f t="shared" si="12"/>
        <v>97</v>
      </c>
      <c r="W27" s="2"/>
    </row>
    <row r="28" spans="1:23" ht="12.75">
      <c r="A28" s="24" t="s">
        <v>94</v>
      </c>
      <c r="B28" s="32" t="s">
        <v>120</v>
      </c>
      <c r="C28" s="24"/>
      <c r="D28" s="24"/>
      <c r="E28" s="24" t="s">
        <v>13</v>
      </c>
      <c r="F28" s="24">
        <v>38</v>
      </c>
      <c r="G28" s="28"/>
      <c r="H28" s="27">
        <v>38</v>
      </c>
      <c r="I28" s="24">
        <v>36</v>
      </c>
      <c r="J28" s="26">
        <v>2</v>
      </c>
      <c r="K28" s="26">
        <v>34</v>
      </c>
      <c r="L28" s="28"/>
      <c r="M28" s="28"/>
      <c r="N28" s="24">
        <v>2</v>
      </c>
      <c r="O28" s="28"/>
      <c r="P28" s="62"/>
      <c r="Q28" s="129"/>
      <c r="R28" s="94"/>
      <c r="S28" s="129"/>
      <c r="T28" s="94"/>
      <c r="U28" s="54">
        <v>13</v>
      </c>
      <c r="V28" s="88">
        <v>25</v>
      </c>
      <c r="W28" s="2"/>
    </row>
    <row r="29" spans="1:23" ht="12.75">
      <c r="A29" s="35" t="s">
        <v>121</v>
      </c>
      <c r="B29" s="98" t="s">
        <v>134</v>
      </c>
      <c r="C29" s="35"/>
      <c r="D29" s="35"/>
      <c r="E29" s="35" t="s">
        <v>13</v>
      </c>
      <c r="F29" s="35">
        <v>36</v>
      </c>
      <c r="G29" s="36"/>
      <c r="H29" s="37">
        <v>36</v>
      </c>
      <c r="I29" s="35">
        <v>36</v>
      </c>
      <c r="J29" s="126">
        <v>18</v>
      </c>
      <c r="K29" s="126">
        <v>18</v>
      </c>
      <c r="L29" s="36"/>
      <c r="M29" s="36"/>
      <c r="N29" s="36"/>
      <c r="O29" s="36"/>
      <c r="P29" s="65"/>
      <c r="Q29" s="130"/>
      <c r="R29" s="131"/>
      <c r="S29" s="130"/>
      <c r="T29" s="131"/>
      <c r="U29" s="63"/>
      <c r="V29" s="95">
        <v>36</v>
      </c>
      <c r="W29" s="2"/>
    </row>
    <row r="30" spans="1:23" ht="25.5">
      <c r="A30" s="35" t="s">
        <v>135</v>
      </c>
      <c r="B30" s="98" t="s">
        <v>136</v>
      </c>
      <c r="C30" s="35"/>
      <c r="D30" s="35"/>
      <c r="E30" s="35" t="s">
        <v>13</v>
      </c>
      <c r="F30" s="35">
        <v>36</v>
      </c>
      <c r="G30" s="36"/>
      <c r="H30" s="37">
        <v>36</v>
      </c>
      <c r="I30" s="35">
        <v>36</v>
      </c>
      <c r="J30" s="126">
        <v>22</v>
      </c>
      <c r="K30" s="126">
        <v>14</v>
      </c>
      <c r="L30" s="36"/>
      <c r="M30" s="36"/>
      <c r="N30" s="36"/>
      <c r="O30" s="36"/>
      <c r="P30" s="65"/>
      <c r="Q30" s="130"/>
      <c r="R30" s="131"/>
      <c r="S30" s="130"/>
      <c r="T30" s="131"/>
      <c r="U30" s="63"/>
      <c r="V30" s="95">
        <v>36</v>
      </c>
      <c r="W30" s="2"/>
    </row>
    <row r="31" spans="1:23" ht="12.75">
      <c r="A31" s="12" t="s">
        <v>5</v>
      </c>
      <c r="B31" s="13" t="s">
        <v>109</v>
      </c>
      <c r="C31" s="12">
        <v>1</v>
      </c>
      <c r="D31" s="12">
        <v>6</v>
      </c>
      <c r="E31" s="12">
        <v>3</v>
      </c>
      <c r="F31" s="14">
        <f t="shared" ref="F31:K31" si="13">SUM(F32:F41)</f>
        <v>412</v>
      </c>
      <c r="G31" s="14">
        <f t="shared" si="13"/>
        <v>58</v>
      </c>
      <c r="H31" s="14">
        <f t="shared" si="13"/>
        <v>354</v>
      </c>
      <c r="I31" s="14">
        <f t="shared" si="13"/>
        <v>336</v>
      </c>
      <c r="J31" s="14">
        <f t="shared" si="13"/>
        <v>201</v>
      </c>
      <c r="K31" s="14">
        <f t="shared" si="13"/>
        <v>135</v>
      </c>
      <c r="L31" s="14"/>
      <c r="M31" s="14"/>
      <c r="N31" s="14">
        <f t="shared" ref="N31:V31" si="14">SUM(N32:N41)</f>
        <v>6</v>
      </c>
      <c r="O31" s="14">
        <f t="shared" si="14"/>
        <v>6</v>
      </c>
      <c r="P31" s="56">
        <f t="shared" si="14"/>
        <v>6</v>
      </c>
      <c r="Q31" s="57">
        <f t="shared" si="14"/>
        <v>68</v>
      </c>
      <c r="R31" s="58">
        <f t="shared" si="14"/>
        <v>88</v>
      </c>
      <c r="S31" s="57">
        <f t="shared" si="14"/>
        <v>44</v>
      </c>
      <c r="T31" s="58">
        <f t="shared" si="14"/>
        <v>0</v>
      </c>
      <c r="U31" s="57">
        <f t="shared" si="14"/>
        <v>166</v>
      </c>
      <c r="V31" s="58">
        <f t="shared" si="14"/>
        <v>46</v>
      </c>
    </row>
    <row r="32" spans="1:23" ht="12.75">
      <c r="A32" s="21" t="s">
        <v>6</v>
      </c>
      <c r="B32" s="32" t="s">
        <v>122</v>
      </c>
      <c r="C32" s="24"/>
      <c r="D32" s="24" t="s">
        <v>7</v>
      </c>
      <c r="E32" s="28"/>
      <c r="F32" s="24">
        <v>46</v>
      </c>
      <c r="G32" s="24">
        <v>8</v>
      </c>
      <c r="H32" s="27">
        <v>38</v>
      </c>
      <c r="I32" s="24">
        <v>36</v>
      </c>
      <c r="J32" s="24">
        <v>28</v>
      </c>
      <c r="K32" s="24">
        <v>8</v>
      </c>
      <c r="L32" s="28"/>
      <c r="M32" s="28"/>
      <c r="N32" s="24">
        <v>2</v>
      </c>
      <c r="O32" s="28"/>
      <c r="P32" s="62"/>
      <c r="Q32" s="73"/>
      <c r="R32" s="61"/>
      <c r="S32" s="54"/>
      <c r="T32" s="61"/>
      <c r="U32" s="75">
        <v>46</v>
      </c>
      <c r="V32" s="61"/>
    </row>
    <row r="33" spans="1:23" ht="12.75">
      <c r="A33" s="21" t="s">
        <v>8</v>
      </c>
      <c r="B33" s="32" t="s">
        <v>38</v>
      </c>
      <c r="C33" s="24"/>
      <c r="D33" s="24" t="s">
        <v>7</v>
      </c>
      <c r="E33" s="28"/>
      <c r="F33" s="24">
        <v>46</v>
      </c>
      <c r="G33" s="24">
        <v>8</v>
      </c>
      <c r="H33" s="27">
        <v>38</v>
      </c>
      <c r="I33" s="24">
        <v>36</v>
      </c>
      <c r="J33" s="24">
        <v>30</v>
      </c>
      <c r="K33" s="24">
        <v>6</v>
      </c>
      <c r="L33" s="28"/>
      <c r="M33" s="28"/>
      <c r="N33" s="24">
        <v>2</v>
      </c>
      <c r="O33" s="24"/>
      <c r="P33" s="105"/>
      <c r="Q33" s="79">
        <v>22</v>
      </c>
      <c r="R33" s="55">
        <v>24</v>
      </c>
      <c r="S33" s="73"/>
      <c r="T33" s="61"/>
      <c r="U33" s="73"/>
      <c r="V33" s="61"/>
    </row>
    <row r="34" spans="1:23" ht="12.75">
      <c r="A34" s="21" t="s">
        <v>9</v>
      </c>
      <c r="B34" s="32" t="s">
        <v>123</v>
      </c>
      <c r="C34" s="24"/>
      <c r="D34" s="24" t="s">
        <v>7</v>
      </c>
      <c r="E34" s="28"/>
      <c r="F34" s="24">
        <v>42</v>
      </c>
      <c r="G34" s="24">
        <v>8</v>
      </c>
      <c r="H34" s="27">
        <v>34</v>
      </c>
      <c r="I34" s="24">
        <v>32</v>
      </c>
      <c r="J34" s="26">
        <v>0</v>
      </c>
      <c r="K34" s="24">
        <v>32</v>
      </c>
      <c r="L34" s="28"/>
      <c r="M34" s="28"/>
      <c r="N34" s="24">
        <v>2</v>
      </c>
      <c r="O34" s="28"/>
      <c r="P34" s="62"/>
      <c r="Q34" s="73"/>
      <c r="R34" s="61"/>
      <c r="S34" s="73"/>
      <c r="T34" s="61"/>
      <c r="U34" s="79">
        <v>20</v>
      </c>
      <c r="V34" s="55">
        <v>22</v>
      </c>
    </row>
    <row r="35" spans="1:23" ht="12.75">
      <c r="A35" s="21" t="s">
        <v>10</v>
      </c>
      <c r="B35" s="32" t="s">
        <v>12</v>
      </c>
      <c r="C35" s="28"/>
      <c r="D35" s="24" t="s">
        <v>7</v>
      </c>
      <c r="E35" s="28"/>
      <c r="F35" s="24">
        <v>44</v>
      </c>
      <c r="G35" s="24">
        <v>8</v>
      </c>
      <c r="H35" s="27">
        <v>36</v>
      </c>
      <c r="I35" s="24">
        <v>36</v>
      </c>
      <c r="J35" s="26">
        <v>23</v>
      </c>
      <c r="K35" s="26">
        <v>13</v>
      </c>
      <c r="L35" s="28"/>
      <c r="M35" s="28"/>
      <c r="N35" s="24"/>
      <c r="O35" s="28"/>
      <c r="P35" s="62"/>
      <c r="Q35" s="73"/>
      <c r="R35" s="61"/>
      <c r="S35" s="75">
        <v>44</v>
      </c>
      <c r="T35" s="61"/>
      <c r="U35" s="73"/>
      <c r="V35" s="61"/>
    </row>
    <row r="36" spans="1:23" ht="12.75">
      <c r="A36" s="21" t="s">
        <v>11</v>
      </c>
      <c r="B36" s="32" t="s">
        <v>35</v>
      </c>
      <c r="C36" s="28"/>
      <c r="D36" s="24"/>
      <c r="E36" s="24" t="s">
        <v>16</v>
      </c>
      <c r="F36" s="24">
        <v>40</v>
      </c>
      <c r="G36" s="24"/>
      <c r="H36" s="27">
        <v>40</v>
      </c>
      <c r="I36" s="24">
        <v>40</v>
      </c>
      <c r="J36" s="26">
        <v>0</v>
      </c>
      <c r="K36" s="24">
        <v>40</v>
      </c>
      <c r="L36" s="28"/>
      <c r="M36" s="28"/>
      <c r="N36" s="24"/>
      <c r="O36" s="28"/>
      <c r="P36" s="62"/>
      <c r="Q36" s="73"/>
      <c r="R36" s="61"/>
      <c r="S36" s="73"/>
      <c r="T36" s="61"/>
      <c r="U36" s="89">
        <v>16</v>
      </c>
      <c r="V36" s="88">
        <v>24</v>
      </c>
    </row>
    <row r="37" spans="1:23" ht="12.75">
      <c r="A37" s="21"/>
      <c r="B37" s="110" t="s">
        <v>90</v>
      </c>
      <c r="C37" s="28"/>
      <c r="D37" s="24"/>
      <c r="E37" s="28"/>
      <c r="F37" s="24"/>
      <c r="G37" s="24"/>
      <c r="H37" s="27"/>
      <c r="I37" s="24"/>
      <c r="J37" s="24"/>
      <c r="K37" s="24"/>
      <c r="L37" s="28"/>
      <c r="M37" s="28"/>
      <c r="N37" s="24"/>
      <c r="O37" s="28"/>
      <c r="P37" s="62"/>
      <c r="Q37" s="73"/>
      <c r="R37" s="61"/>
      <c r="S37" s="73"/>
      <c r="T37" s="61"/>
      <c r="U37" s="73"/>
      <c r="V37" s="61"/>
    </row>
    <row r="38" spans="1:23" ht="12.75">
      <c r="A38" s="21" t="s">
        <v>15</v>
      </c>
      <c r="B38" s="45" t="s">
        <v>124</v>
      </c>
      <c r="C38" s="24" t="s">
        <v>23</v>
      </c>
      <c r="D38" s="24"/>
      <c r="E38" s="28"/>
      <c r="F38" s="24">
        <v>60</v>
      </c>
      <c r="G38" s="24">
        <v>8</v>
      </c>
      <c r="H38" s="27">
        <v>52</v>
      </c>
      <c r="I38" s="24">
        <v>40</v>
      </c>
      <c r="J38" s="24">
        <v>30</v>
      </c>
      <c r="K38" s="24">
        <v>10</v>
      </c>
      <c r="L38" s="28"/>
      <c r="M38" s="28"/>
      <c r="N38" s="24"/>
      <c r="O38" s="24">
        <v>6</v>
      </c>
      <c r="P38" s="105">
        <v>6</v>
      </c>
      <c r="Q38" s="79">
        <v>24</v>
      </c>
      <c r="R38" s="76">
        <v>36</v>
      </c>
      <c r="S38" s="73"/>
      <c r="T38" s="61"/>
      <c r="U38" s="73"/>
      <c r="V38" s="61"/>
    </row>
    <row r="39" spans="1:23" ht="12.75">
      <c r="A39" s="21" t="s">
        <v>39</v>
      </c>
      <c r="B39" s="32" t="s">
        <v>37</v>
      </c>
      <c r="C39" s="24"/>
      <c r="D39" s="24" t="s">
        <v>7</v>
      </c>
      <c r="E39" s="28"/>
      <c r="F39" s="24">
        <v>42</v>
      </c>
      <c r="G39" s="24">
        <v>8</v>
      </c>
      <c r="H39" s="27">
        <v>34</v>
      </c>
      <c r="I39" s="24">
        <v>34</v>
      </c>
      <c r="J39" s="26">
        <v>20</v>
      </c>
      <c r="K39" s="26">
        <v>14</v>
      </c>
      <c r="L39" s="28"/>
      <c r="M39" s="28"/>
      <c r="N39" s="24"/>
      <c r="O39" s="28"/>
      <c r="P39" s="62"/>
      <c r="Q39" s="73"/>
      <c r="R39" s="61"/>
      <c r="S39" s="73"/>
      <c r="T39" s="61"/>
      <c r="U39" s="75">
        <v>42</v>
      </c>
      <c r="V39" s="53"/>
    </row>
    <row r="40" spans="1:23" ht="12.75">
      <c r="A40" s="21" t="s">
        <v>88</v>
      </c>
      <c r="B40" s="132" t="s">
        <v>125</v>
      </c>
      <c r="C40" s="28"/>
      <c r="D40" s="24"/>
      <c r="E40" s="24" t="s">
        <v>13</v>
      </c>
      <c r="F40" s="24">
        <v>50</v>
      </c>
      <c r="G40" s="24">
        <v>2</v>
      </c>
      <c r="H40" s="27">
        <v>48</v>
      </c>
      <c r="I40" s="24">
        <v>48</v>
      </c>
      <c r="J40" s="24">
        <v>44</v>
      </c>
      <c r="K40" s="24">
        <v>4</v>
      </c>
      <c r="L40" s="28"/>
      <c r="M40" s="28"/>
      <c r="N40" s="28"/>
      <c r="O40" s="28"/>
      <c r="P40" s="62"/>
      <c r="Q40" s="79">
        <v>22</v>
      </c>
      <c r="R40" s="88">
        <v>28</v>
      </c>
      <c r="S40" s="73"/>
      <c r="T40" s="61"/>
      <c r="U40" s="73"/>
      <c r="V40" s="61"/>
    </row>
    <row r="41" spans="1:23" ht="12.75">
      <c r="A41" s="21" t="s">
        <v>89</v>
      </c>
      <c r="B41" s="32" t="s">
        <v>126</v>
      </c>
      <c r="C41" s="28"/>
      <c r="D41" s="24" t="s">
        <v>7</v>
      </c>
      <c r="E41" s="28"/>
      <c r="F41" s="24">
        <v>42</v>
      </c>
      <c r="G41" s="24">
        <v>8</v>
      </c>
      <c r="H41" s="27">
        <v>34</v>
      </c>
      <c r="I41" s="24">
        <v>34</v>
      </c>
      <c r="J41" s="24">
        <v>26</v>
      </c>
      <c r="K41" s="24">
        <v>8</v>
      </c>
      <c r="L41" s="28"/>
      <c r="M41" s="28"/>
      <c r="N41" s="24"/>
      <c r="O41" s="28"/>
      <c r="P41" s="62"/>
      <c r="Q41" s="73"/>
      <c r="R41" s="61"/>
      <c r="S41" s="73"/>
      <c r="T41" s="61"/>
      <c r="U41" s="75">
        <v>42</v>
      </c>
      <c r="V41" s="53"/>
    </row>
    <row r="42" spans="1:23" ht="12.75">
      <c r="A42" s="29" t="s">
        <v>17</v>
      </c>
      <c r="B42" s="96" t="s">
        <v>87</v>
      </c>
      <c r="C42" s="29">
        <v>4</v>
      </c>
      <c r="D42" s="29">
        <v>4</v>
      </c>
      <c r="E42" s="30"/>
      <c r="F42" s="30">
        <f>SUM(F44,F49)</f>
        <v>1792</v>
      </c>
      <c r="G42" s="30">
        <f>SUM(G43)</f>
        <v>60</v>
      </c>
      <c r="H42" s="30">
        <f>SUM(H44,H49)</f>
        <v>1732</v>
      </c>
      <c r="I42" s="30">
        <f t="shared" ref="I42:L42" si="15">SUM(I43)</f>
        <v>280</v>
      </c>
      <c r="J42" s="30">
        <f t="shared" si="15"/>
        <v>186</v>
      </c>
      <c r="K42" s="30">
        <f t="shared" si="15"/>
        <v>94</v>
      </c>
      <c r="L42" s="30">
        <f t="shared" si="15"/>
        <v>504</v>
      </c>
      <c r="M42" s="30">
        <f>SUM(M44,M49)</f>
        <v>900</v>
      </c>
      <c r="N42" s="30">
        <f t="shared" ref="N42:V42" si="16">SUM(N43)</f>
        <v>12</v>
      </c>
      <c r="O42" s="30">
        <f t="shared" si="16"/>
        <v>12</v>
      </c>
      <c r="P42" s="49">
        <f t="shared" si="16"/>
        <v>24</v>
      </c>
      <c r="Q42" s="50">
        <f t="shared" si="16"/>
        <v>142</v>
      </c>
      <c r="R42" s="51">
        <f t="shared" si="16"/>
        <v>236</v>
      </c>
      <c r="S42" s="50">
        <f t="shared" si="16"/>
        <v>138</v>
      </c>
      <c r="T42" s="51">
        <f t="shared" si="16"/>
        <v>520</v>
      </c>
      <c r="U42" s="50">
        <f t="shared" si="16"/>
        <v>174</v>
      </c>
      <c r="V42" s="51">
        <f t="shared" si="16"/>
        <v>582</v>
      </c>
    </row>
    <row r="43" spans="1:23" ht="12.75">
      <c r="A43" s="111" t="s">
        <v>18</v>
      </c>
      <c r="B43" s="112" t="s">
        <v>19</v>
      </c>
      <c r="C43" s="111">
        <v>4</v>
      </c>
      <c r="D43" s="111">
        <v>4</v>
      </c>
      <c r="E43" s="113"/>
      <c r="F43" s="113">
        <f t="shared" ref="F43:V43" si="17">SUM(F44,F49)</f>
        <v>1792</v>
      </c>
      <c r="G43" s="113">
        <f t="shared" si="17"/>
        <v>60</v>
      </c>
      <c r="H43" s="113">
        <f t="shared" si="17"/>
        <v>1732</v>
      </c>
      <c r="I43" s="113">
        <f t="shared" si="17"/>
        <v>280</v>
      </c>
      <c r="J43" s="113">
        <f t="shared" si="17"/>
        <v>186</v>
      </c>
      <c r="K43" s="113">
        <f t="shared" si="17"/>
        <v>94</v>
      </c>
      <c r="L43" s="113">
        <f t="shared" si="17"/>
        <v>504</v>
      </c>
      <c r="M43" s="113">
        <f t="shared" si="17"/>
        <v>900</v>
      </c>
      <c r="N43" s="113">
        <f t="shared" si="17"/>
        <v>12</v>
      </c>
      <c r="O43" s="113">
        <f t="shared" si="17"/>
        <v>12</v>
      </c>
      <c r="P43" s="114">
        <f t="shared" si="17"/>
        <v>24</v>
      </c>
      <c r="Q43" s="115">
        <f t="shared" si="17"/>
        <v>142</v>
      </c>
      <c r="R43" s="133">
        <f t="shared" si="17"/>
        <v>236</v>
      </c>
      <c r="S43" s="115">
        <f t="shared" si="17"/>
        <v>138</v>
      </c>
      <c r="T43" s="133">
        <f t="shared" si="17"/>
        <v>520</v>
      </c>
      <c r="U43" s="115">
        <f t="shared" si="17"/>
        <v>174</v>
      </c>
      <c r="V43" s="133">
        <f t="shared" si="17"/>
        <v>582</v>
      </c>
      <c r="W43" s="2"/>
    </row>
    <row r="44" spans="1:23" ht="25.5">
      <c r="A44" s="38" t="s">
        <v>20</v>
      </c>
      <c r="B44" s="39" t="s">
        <v>127</v>
      </c>
      <c r="C44" s="38">
        <v>2</v>
      </c>
      <c r="D44" s="38">
        <v>2</v>
      </c>
      <c r="E44" s="40"/>
      <c r="F44" s="40">
        <f t="shared" ref="F44:V44" si="18">SUM(F45:F48)</f>
        <v>878</v>
      </c>
      <c r="G44" s="40">
        <f t="shared" si="18"/>
        <v>30</v>
      </c>
      <c r="H44" s="40">
        <f t="shared" si="18"/>
        <v>848</v>
      </c>
      <c r="I44" s="40">
        <f t="shared" si="18"/>
        <v>140</v>
      </c>
      <c r="J44" s="40">
        <f t="shared" si="18"/>
        <v>89</v>
      </c>
      <c r="K44" s="40">
        <f t="shared" si="18"/>
        <v>51</v>
      </c>
      <c r="L44" s="40">
        <f t="shared" si="18"/>
        <v>252</v>
      </c>
      <c r="M44" s="40">
        <f t="shared" si="18"/>
        <v>432</v>
      </c>
      <c r="N44" s="40">
        <f t="shared" si="18"/>
        <v>6</v>
      </c>
      <c r="O44" s="40">
        <f t="shared" si="18"/>
        <v>6</v>
      </c>
      <c r="P44" s="66">
        <f t="shared" si="18"/>
        <v>12</v>
      </c>
      <c r="Q44" s="67">
        <f t="shared" si="18"/>
        <v>142</v>
      </c>
      <c r="R44" s="68">
        <f t="shared" si="18"/>
        <v>236</v>
      </c>
      <c r="S44" s="67">
        <f t="shared" si="18"/>
        <v>62</v>
      </c>
      <c r="T44" s="68">
        <f t="shared" si="18"/>
        <v>438</v>
      </c>
      <c r="U44" s="67">
        <f t="shared" si="18"/>
        <v>0</v>
      </c>
      <c r="V44" s="68">
        <f t="shared" si="18"/>
        <v>0</v>
      </c>
    </row>
    <row r="45" spans="1:23" ht="12.75">
      <c r="A45" s="21" t="s">
        <v>22</v>
      </c>
      <c r="B45" s="22" t="s">
        <v>128</v>
      </c>
      <c r="C45" s="86" t="s">
        <v>137</v>
      </c>
      <c r="D45" s="21"/>
      <c r="E45" s="23"/>
      <c r="F45" s="21">
        <v>188</v>
      </c>
      <c r="G45" s="21">
        <v>30</v>
      </c>
      <c r="H45" s="11">
        <v>158</v>
      </c>
      <c r="I45" s="21">
        <v>140</v>
      </c>
      <c r="J45" s="21">
        <v>89</v>
      </c>
      <c r="K45" s="21">
        <v>51</v>
      </c>
      <c r="L45" s="21"/>
      <c r="M45" s="21"/>
      <c r="N45" s="21">
        <v>6</v>
      </c>
      <c r="O45" s="21">
        <v>6</v>
      </c>
      <c r="P45" s="90">
        <v>6</v>
      </c>
      <c r="Q45" s="79">
        <v>70</v>
      </c>
      <c r="R45" s="78">
        <v>56</v>
      </c>
      <c r="S45" s="92">
        <v>62</v>
      </c>
      <c r="T45" s="61"/>
      <c r="U45" s="73"/>
      <c r="V45" s="93"/>
    </row>
    <row r="46" spans="1:23" ht="12.75">
      <c r="A46" s="21" t="s">
        <v>24</v>
      </c>
      <c r="B46" s="31" t="s">
        <v>138</v>
      </c>
      <c r="C46" s="21"/>
      <c r="D46" s="21" t="s">
        <v>7</v>
      </c>
      <c r="E46" s="23"/>
      <c r="F46" s="21">
        <v>252</v>
      </c>
      <c r="G46" s="21"/>
      <c r="H46" s="11">
        <v>252</v>
      </c>
      <c r="I46" s="21"/>
      <c r="J46" s="21"/>
      <c r="K46" s="21"/>
      <c r="L46" s="21">
        <v>252</v>
      </c>
      <c r="M46" s="23"/>
      <c r="N46" s="23"/>
      <c r="O46" s="23"/>
      <c r="P46" s="52"/>
      <c r="Q46" s="79">
        <v>72</v>
      </c>
      <c r="R46" s="55">
        <v>180</v>
      </c>
      <c r="S46" s="79"/>
      <c r="T46" s="78"/>
      <c r="U46" s="73"/>
      <c r="V46" s="93"/>
    </row>
    <row r="47" spans="1:23" ht="12.75">
      <c r="A47" s="21" t="s">
        <v>26</v>
      </c>
      <c r="B47" s="22" t="s">
        <v>27</v>
      </c>
      <c r="C47" s="23"/>
      <c r="D47" s="21" t="s">
        <v>7</v>
      </c>
      <c r="E47" s="23"/>
      <c r="F47" s="21">
        <v>432</v>
      </c>
      <c r="G47" s="23"/>
      <c r="H47" s="11">
        <v>432</v>
      </c>
      <c r="I47" s="23"/>
      <c r="J47" s="23"/>
      <c r="K47" s="23"/>
      <c r="L47" s="23"/>
      <c r="M47" s="21">
        <v>432</v>
      </c>
      <c r="N47" s="23"/>
      <c r="O47" s="23"/>
      <c r="P47" s="52"/>
      <c r="Q47" s="73"/>
      <c r="R47" s="61"/>
      <c r="S47" s="79"/>
      <c r="T47" s="55">
        <v>432</v>
      </c>
      <c r="U47" s="79"/>
      <c r="V47" s="78"/>
    </row>
    <row r="48" spans="1:23" ht="12.75">
      <c r="A48" s="21" t="s">
        <v>129</v>
      </c>
      <c r="B48" s="22" t="s">
        <v>130</v>
      </c>
      <c r="C48" s="21" t="s">
        <v>21</v>
      </c>
      <c r="D48" s="21"/>
      <c r="E48" s="23"/>
      <c r="F48" s="21">
        <v>6</v>
      </c>
      <c r="G48" s="21"/>
      <c r="H48" s="11">
        <v>6</v>
      </c>
      <c r="I48" s="21"/>
      <c r="J48" s="21"/>
      <c r="K48" s="21"/>
      <c r="L48" s="23"/>
      <c r="M48" s="23"/>
      <c r="N48" s="23"/>
      <c r="O48" s="23"/>
      <c r="P48" s="90">
        <v>6</v>
      </c>
      <c r="Q48" s="73"/>
      <c r="R48" s="61"/>
      <c r="S48" s="73"/>
      <c r="T48" s="76">
        <v>6</v>
      </c>
      <c r="U48" s="73"/>
      <c r="V48" s="93"/>
    </row>
    <row r="49" spans="1:23" ht="12.75">
      <c r="A49" s="38" t="s">
        <v>40</v>
      </c>
      <c r="B49" s="39" t="s">
        <v>41</v>
      </c>
      <c r="C49" s="38">
        <v>2</v>
      </c>
      <c r="D49" s="38">
        <v>2</v>
      </c>
      <c r="E49" s="40"/>
      <c r="F49" s="40">
        <f t="shared" ref="F49:V49" si="19">SUM(F50:F53)</f>
        <v>914</v>
      </c>
      <c r="G49" s="40">
        <f t="shared" si="19"/>
        <v>30</v>
      </c>
      <c r="H49" s="40">
        <f t="shared" si="19"/>
        <v>884</v>
      </c>
      <c r="I49" s="40">
        <f t="shared" si="19"/>
        <v>140</v>
      </c>
      <c r="J49" s="40">
        <f t="shared" si="19"/>
        <v>97</v>
      </c>
      <c r="K49" s="40">
        <f t="shared" si="19"/>
        <v>43</v>
      </c>
      <c r="L49" s="40">
        <f t="shared" si="19"/>
        <v>252</v>
      </c>
      <c r="M49" s="40">
        <f t="shared" si="19"/>
        <v>468</v>
      </c>
      <c r="N49" s="40">
        <f t="shared" si="19"/>
        <v>6</v>
      </c>
      <c r="O49" s="40">
        <f t="shared" si="19"/>
        <v>6</v>
      </c>
      <c r="P49" s="66">
        <f t="shared" si="19"/>
        <v>12</v>
      </c>
      <c r="Q49" s="67">
        <f t="shared" si="19"/>
        <v>0</v>
      </c>
      <c r="R49" s="68">
        <f t="shared" si="19"/>
        <v>0</v>
      </c>
      <c r="S49" s="67">
        <f t="shared" si="19"/>
        <v>76</v>
      </c>
      <c r="T49" s="68">
        <f t="shared" si="19"/>
        <v>82</v>
      </c>
      <c r="U49" s="67">
        <f t="shared" si="19"/>
        <v>174</v>
      </c>
      <c r="V49" s="68">
        <f t="shared" si="19"/>
        <v>582</v>
      </c>
    </row>
    <row r="50" spans="1:23" ht="12.75">
      <c r="A50" s="21" t="s">
        <v>42</v>
      </c>
      <c r="B50" s="31" t="s">
        <v>43</v>
      </c>
      <c r="C50" s="21" t="s">
        <v>23</v>
      </c>
      <c r="D50" s="21"/>
      <c r="E50" s="23"/>
      <c r="F50" s="21">
        <v>188</v>
      </c>
      <c r="G50" s="21">
        <v>30</v>
      </c>
      <c r="H50" s="11">
        <v>158</v>
      </c>
      <c r="I50" s="21">
        <v>140</v>
      </c>
      <c r="J50" s="21">
        <v>97</v>
      </c>
      <c r="K50" s="21">
        <v>43</v>
      </c>
      <c r="L50" s="23"/>
      <c r="M50" s="23"/>
      <c r="N50" s="21">
        <v>6</v>
      </c>
      <c r="O50" s="21">
        <v>6</v>
      </c>
      <c r="P50" s="90">
        <v>6</v>
      </c>
      <c r="Q50" s="70"/>
      <c r="R50" s="71"/>
      <c r="S50" s="79">
        <v>40</v>
      </c>
      <c r="T50" s="78">
        <v>46</v>
      </c>
      <c r="U50" s="92">
        <v>102</v>
      </c>
      <c r="V50" s="53"/>
    </row>
    <row r="51" spans="1:23" ht="12.75">
      <c r="A51" s="21" t="s">
        <v>44</v>
      </c>
      <c r="B51" s="41" t="s">
        <v>25</v>
      </c>
      <c r="C51" s="4"/>
      <c r="D51" s="4" t="s">
        <v>7</v>
      </c>
      <c r="E51" s="6"/>
      <c r="F51" s="4">
        <v>252</v>
      </c>
      <c r="G51" s="4"/>
      <c r="H51" s="5">
        <v>252</v>
      </c>
      <c r="I51" s="4"/>
      <c r="J51" s="4"/>
      <c r="K51" s="4"/>
      <c r="L51" s="4">
        <v>252</v>
      </c>
      <c r="M51" s="6"/>
      <c r="N51" s="6"/>
      <c r="O51" s="6"/>
      <c r="P51" s="72"/>
      <c r="Q51" s="70"/>
      <c r="R51" s="71"/>
      <c r="S51" s="79">
        <v>36</v>
      </c>
      <c r="T51" s="78">
        <v>36</v>
      </c>
      <c r="U51" s="54">
        <v>72</v>
      </c>
      <c r="V51" s="55">
        <v>108</v>
      </c>
    </row>
    <row r="52" spans="1:23" ht="12.75">
      <c r="A52" s="4" t="s">
        <v>45</v>
      </c>
      <c r="B52" s="41" t="s">
        <v>27</v>
      </c>
      <c r="C52" s="4"/>
      <c r="D52" s="4" t="s">
        <v>7</v>
      </c>
      <c r="E52" s="6"/>
      <c r="F52" s="4">
        <v>468</v>
      </c>
      <c r="G52" s="6"/>
      <c r="H52" s="5">
        <v>468</v>
      </c>
      <c r="I52" s="6"/>
      <c r="J52" s="6"/>
      <c r="K52" s="6"/>
      <c r="L52" s="6"/>
      <c r="M52" s="4">
        <v>468</v>
      </c>
      <c r="N52" s="6"/>
      <c r="O52" s="6"/>
      <c r="P52" s="72"/>
      <c r="Q52" s="70"/>
      <c r="R52" s="71"/>
      <c r="S52" s="73"/>
      <c r="T52" s="61"/>
      <c r="U52" s="79"/>
      <c r="V52" s="55">
        <v>468</v>
      </c>
    </row>
    <row r="53" spans="1:23" ht="12.75">
      <c r="A53" s="4" t="s">
        <v>131</v>
      </c>
      <c r="B53" s="41" t="s">
        <v>132</v>
      </c>
      <c r="C53" s="4" t="s">
        <v>21</v>
      </c>
      <c r="D53" s="6"/>
      <c r="E53" s="6"/>
      <c r="F53" s="4">
        <v>6</v>
      </c>
      <c r="G53" s="4"/>
      <c r="H53" s="5">
        <v>6</v>
      </c>
      <c r="I53" s="4"/>
      <c r="J53" s="4"/>
      <c r="K53" s="4"/>
      <c r="L53" s="6"/>
      <c r="M53" s="6"/>
      <c r="N53" s="6"/>
      <c r="O53" s="6"/>
      <c r="P53" s="7">
        <v>6</v>
      </c>
      <c r="Q53" s="70"/>
      <c r="R53" s="71"/>
      <c r="S53" s="73"/>
      <c r="T53" s="61"/>
      <c r="U53" s="73"/>
      <c r="V53" s="76">
        <v>6</v>
      </c>
    </row>
    <row r="54" spans="1:23" ht="12.75">
      <c r="A54" s="116" t="s">
        <v>91</v>
      </c>
      <c r="B54" s="117" t="s">
        <v>92</v>
      </c>
      <c r="C54" s="118"/>
      <c r="D54" s="118"/>
      <c r="E54" s="118"/>
      <c r="F54" s="119">
        <v>72</v>
      </c>
      <c r="G54" s="118"/>
      <c r="H54" s="116">
        <v>72</v>
      </c>
      <c r="I54" s="119">
        <v>72</v>
      </c>
      <c r="J54" s="118"/>
      <c r="K54" s="118"/>
      <c r="L54" s="118"/>
      <c r="M54" s="118"/>
      <c r="N54" s="118"/>
      <c r="O54" s="118"/>
      <c r="P54" s="120"/>
      <c r="Q54" s="121"/>
      <c r="R54" s="122"/>
      <c r="S54" s="121"/>
      <c r="T54" s="122"/>
      <c r="U54" s="121"/>
      <c r="V54" s="134">
        <v>72</v>
      </c>
      <c r="W54" s="2"/>
    </row>
    <row r="55" spans="1:23" ht="12.75">
      <c r="A55" s="42"/>
      <c r="B55" s="43" t="s">
        <v>97</v>
      </c>
      <c r="C55" s="3"/>
      <c r="D55" s="3"/>
      <c r="E55" s="3"/>
      <c r="F55" s="3">
        <f>SUM(F8,F31,F42,F54)</f>
        <v>4428</v>
      </c>
      <c r="G55" s="3">
        <f>SUM(G31,G42)</f>
        <v>118</v>
      </c>
      <c r="H55" s="3">
        <f t="shared" ref="H55:I55" si="20">SUM(H8,H31,H42,H54)</f>
        <v>4310</v>
      </c>
      <c r="I55" s="3">
        <f t="shared" si="20"/>
        <v>2740</v>
      </c>
      <c r="J55" s="3">
        <f t="shared" ref="J55:K55" si="21">SUM(J8,J31,J42)</f>
        <v>1662</v>
      </c>
      <c r="K55" s="3">
        <f t="shared" si="21"/>
        <v>1006</v>
      </c>
      <c r="L55" s="3">
        <f t="shared" ref="L55:M55" si="22">SUM(L42)</f>
        <v>504</v>
      </c>
      <c r="M55" s="3">
        <f t="shared" si="22"/>
        <v>900</v>
      </c>
      <c r="N55" s="3">
        <f t="shared" ref="N55:P55" si="23">SUM(N8,N31,N42)</f>
        <v>82</v>
      </c>
      <c r="O55" s="3">
        <f t="shared" si="23"/>
        <v>36</v>
      </c>
      <c r="P55" s="77">
        <f t="shared" si="23"/>
        <v>48</v>
      </c>
      <c r="Q55" s="60">
        <f t="shared" ref="Q55:T55" si="24">SUM(Q42,Q31,Q8)</f>
        <v>612</v>
      </c>
      <c r="R55" s="59">
        <f t="shared" si="24"/>
        <v>864</v>
      </c>
      <c r="S55" s="60">
        <f t="shared" si="24"/>
        <v>612</v>
      </c>
      <c r="T55" s="59">
        <f t="shared" si="24"/>
        <v>900</v>
      </c>
      <c r="U55" s="60">
        <f>SUM(U8,U31,U42)</f>
        <v>612</v>
      </c>
      <c r="V55" s="59">
        <f>SUM(V8,V31,V42,V54)</f>
        <v>864</v>
      </c>
    </row>
    <row r="56" spans="1:23" ht="12.75">
      <c r="A56" s="140" t="s">
        <v>139</v>
      </c>
      <c r="B56" s="141"/>
      <c r="C56" s="141"/>
      <c r="D56" s="141"/>
      <c r="E56" s="142"/>
      <c r="F56" s="150" t="s">
        <v>28</v>
      </c>
      <c r="G56" s="142"/>
      <c r="H56" s="170" t="s">
        <v>110</v>
      </c>
      <c r="I56" s="156"/>
      <c r="J56" s="156"/>
      <c r="K56" s="156"/>
      <c r="L56" s="156"/>
      <c r="M56" s="156"/>
      <c r="N56" s="156"/>
      <c r="O56" s="156"/>
      <c r="P56" s="157"/>
      <c r="Q56" s="135">
        <v>540</v>
      </c>
      <c r="R56" s="136">
        <v>684</v>
      </c>
      <c r="S56" s="135">
        <v>468</v>
      </c>
      <c r="T56" s="136">
        <v>576</v>
      </c>
      <c r="U56" s="135">
        <v>288</v>
      </c>
      <c r="V56" s="136">
        <v>396</v>
      </c>
    </row>
    <row r="57" spans="1:23" ht="12.75">
      <c r="A57" s="143"/>
      <c r="B57" s="144"/>
      <c r="C57" s="144"/>
      <c r="D57" s="144"/>
      <c r="E57" s="145"/>
      <c r="F57" s="143"/>
      <c r="G57" s="145"/>
      <c r="H57" s="170" t="s">
        <v>111</v>
      </c>
      <c r="I57" s="156"/>
      <c r="J57" s="156"/>
      <c r="K57" s="156"/>
      <c r="L57" s="156"/>
      <c r="M57" s="156"/>
      <c r="N57" s="156"/>
      <c r="O57" s="156"/>
      <c r="P57" s="157"/>
      <c r="Q57" s="79">
        <v>72</v>
      </c>
      <c r="R57" s="78">
        <v>180</v>
      </c>
      <c r="S57" s="79">
        <v>0</v>
      </c>
      <c r="T57" s="78">
        <v>0</v>
      </c>
      <c r="U57" s="79">
        <v>108</v>
      </c>
      <c r="V57" s="78">
        <v>0</v>
      </c>
    </row>
    <row r="58" spans="1:23" ht="12.75">
      <c r="A58" s="143"/>
      <c r="B58" s="144"/>
      <c r="C58" s="144"/>
      <c r="D58" s="144"/>
      <c r="E58" s="145"/>
      <c r="F58" s="143"/>
      <c r="G58" s="145"/>
      <c r="H58" s="170" t="s">
        <v>112</v>
      </c>
      <c r="I58" s="156"/>
      <c r="J58" s="156"/>
      <c r="K58" s="156"/>
      <c r="L58" s="156"/>
      <c r="M58" s="156"/>
      <c r="N58" s="156"/>
      <c r="O58" s="156"/>
      <c r="P58" s="157"/>
      <c r="Q58" s="79">
        <v>0</v>
      </c>
      <c r="R58" s="78">
        <v>0</v>
      </c>
      <c r="S58" s="79">
        <v>144</v>
      </c>
      <c r="T58" s="78">
        <v>288</v>
      </c>
      <c r="U58" s="79">
        <v>216</v>
      </c>
      <c r="V58" s="78">
        <v>396</v>
      </c>
    </row>
    <row r="59" spans="1:23" ht="12.75">
      <c r="A59" s="143"/>
      <c r="B59" s="144"/>
      <c r="C59" s="144"/>
      <c r="D59" s="144"/>
      <c r="E59" s="145"/>
      <c r="F59" s="146"/>
      <c r="G59" s="148"/>
      <c r="H59" s="169" t="s">
        <v>113</v>
      </c>
      <c r="I59" s="156"/>
      <c r="J59" s="156"/>
      <c r="K59" s="156"/>
      <c r="L59" s="156"/>
      <c r="M59" s="156"/>
      <c r="N59" s="156"/>
      <c r="O59" s="156"/>
      <c r="P59" s="157"/>
      <c r="Q59" s="79">
        <v>0</v>
      </c>
      <c r="R59" s="78">
        <v>0</v>
      </c>
      <c r="S59" s="79">
        <v>0</v>
      </c>
      <c r="T59" s="78">
        <v>0</v>
      </c>
      <c r="U59" s="79">
        <v>0</v>
      </c>
      <c r="V59" s="78">
        <v>72</v>
      </c>
    </row>
    <row r="60" spans="1:23" ht="12.75">
      <c r="A60" s="143"/>
      <c r="B60" s="144"/>
      <c r="C60" s="144"/>
      <c r="D60" s="144"/>
      <c r="E60" s="145"/>
      <c r="F60" s="170" t="s">
        <v>114</v>
      </c>
      <c r="G60" s="156"/>
      <c r="H60" s="156"/>
      <c r="I60" s="156"/>
      <c r="J60" s="156"/>
      <c r="K60" s="156"/>
      <c r="L60" s="156"/>
      <c r="M60" s="156"/>
      <c r="N60" s="156"/>
      <c r="O60" s="156"/>
      <c r="P60" s="157"/>
      <c r="Q60" s="79">
        <v>2</v>
      </c>
      <c r="R60" s="78">
        <v>9</v>
      </c>
      <c r="S60" s="79">
        <v>2</v>
      </c>
      <c r="T60" s="78">
        <v>9</v>
      </c>
      <c r="U60" s="79">
        <v>2</v>
      </c>
      <c r="V60" s="78">
        <v>0</v>
      </c>
    </row>
    <row r="61" spans="1:23" ht="12.75">
      <c r="A61" s="143"/>
      <c r="B61" s="144"/>
      <c r="C61" s="144"/>
      <c r="D61" s="144"/>
      <c r="E61" s="145"/>
      <c r="F61" s="150" t="s">
        <v>115</v>
      </c>
      <c r="G61" s="142"/>
      <c r="H61" s="169" t="s">
        <v>116</v>
      </c>
      <c r="I61" s="156"/>
      <c r="J61" s="156"/>
      <c r="K61" s="156"/>
      <c r="L61" s="156"/>
      <c r="M61" s="156"/>
      <c r="N61" s="156"/>
      <c r="O61" s="156"/>
      <c r="P61" s="157"/>
      <c r="Q61" s="79">
        <v>0</v>
      </c>
      <c r="R61" s="78">
        <v>2</v>
      </c>
      <c r="S61" s="79">
        <v>1</v>
      </c>
      <c r="T61" s="78">
        <v>2</v>
      </c>
      <c r="U61" s="79">
        <v>0</v>
      </c>
      <c r="V61" s="78">
        <v>1</v>
      </c>
    </row>
    <row r="62" spans="1:23" ht="12.75">
      <c r="A62" s="143"/>
      <c r="B62" s="144"/>
      <c r="C62" s="144"/>
      <c r="D62" s="144"/>
      <c r="E62" s="145"/>
      <c r="F62" s="143"/>
      <c r="G62" s="145"/>
      <c r="H62" s="169" t="s">
        <v>117</v>
      </c>
      <c r="I62" s="156"/>
      <c r="J62" s="156"/>
      <c r="K62" s="156"/>
      <c r="L62" s="156"/>
      <c r="M62" s="156"/>
      <c r="N62" s="156"/>
      <c r="O62" s="156"/>
      <c r="P62" s="157"/>
      <c r="Q62" s="79">
        <v>0</v>
      </c>
      <c r="R62" s="78">
        <v>0</v>
      </c>
      <c r="S62" s="79">
        <v>0</v>
      </c>
      <c r="T62" s="78">
        <v>1</v>
      </c>
      <c r="U62" s="79">
        <v>0</v>
      </c>
      <c r="V62" s="78">
        <v>1</v>
      </c>
    </row>
    <row r="63" spans="1:23" ht="12.75">
      <c r="A63" s="143"/>
      <c r="B63" s="144"/>
      <c r="C63" s="144"/>
      <c r="D63" s="144"/>
      <c r="E63" s="145"/>
      <c r="F63" s="143"/>
      <c r="G63" s="145"/>
      <c r="H63" s="169" t="s">
        <v>118</v>
      </c>
      <c r="I63" s="156"/>
      <c r="J63" s="156"/>
      <c r="K63" s="156"/>
      <c r="L63" s="156"/>
      <c r="M63" s="156"/>
      <c r="N63" s="156"/>
      <c r="O63" s="156"/>
      <c r="P63" s="157"/>
      <c r="Q63" s="79">
        <v>1</v>
      </c>
      <c r="R63" s="78">
        <v>3</v>
      </c>
      <c r="S63" s="79">
        <v>2</v>
      </c>
      <c r="T63" s="78">
        <v>6</v>
      </c>
      <c r="U63" s="79">
        <v>3</v>
      </c>
      <c r="V63" s="78">
        <v>5</v>
      </c>
    </row>
    <row r="64" spans="1:23" ht="12.75">
      <c r="A64" s="146"/>
      <c r="B64" s="147"/>
      <c r="C64" s="147"/>
      <c r="D64" s="147"/>
      <c r="E64" s="148"/>
      <c r="F64" s="146"/>
      <c r="G64" s="148"/>
      <c r="H64" s="169" t="s">
        <v>29</v>
      </c>
      <c r="I64" s="156"/>
      <c r="J64" s="156"/>
      <c r="K64" s="156"/>
      <c r="L64" s="156"/>
      <c r="M64" s="156"/>
      <c r="N64" s="156"/>
      <c r="O64" s="156"/>
      <c r="P64" s="157"/>
      <c r="Q64" s="82">
        <v>2</v>
      </c>
      <c r="R64" s="83">
        <v>3</v>
      </c>
      <c r="S64" s="82">
        <v>1</v>
      </c>
      <c r="T64" s="83">
        <v>0</v>
      </c>
      <c r="U64" s="82">
        <v>1</v>
      </c>
      <c r="V64" s="83">
        <v>3</v>
      </c>
    </row>
    <row r="65" spans="1:16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</row>
    <row r="66" spans="1:16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  <row r="67" spans="1:16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1:16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</row>
  </sheetData>
  <mergeCells count="34">
    <mergeCell ref="H61:P61"/>
    <mergeCell ref="H62:P62"/>
    <mergeCell ref="H63:P63"/>
    <mergeCell ref="H64:P64"/>
    <mergeCell ref="I5:I6"/>
    <mergeCell ref="N5:N6"/>
    <mergeCell ref="H56:P56"/>
    <mergeCell ref="H57:P57"/>
    <mergeCell ref="H58:P58"/>
    <mergeCell ref="H59:P59"/>
    <mergeCell ref="F60:P60"/>
    <mergeCell ref="S4:T5"/>
    <mergeCell ref="U4:V5"/>
    <mergeCell ref="A1:V1"/>
    <mergeCell ref="A2:A6"/>
    <mergeCell ref="B2:B6"/>
    <mergeCell ref="C2:E2"/>
    <mergeCell ref="F2:P2"/>
    <mergeCell ref="Q2:V3"/>
    <mergeCell ref="H3:P3"/>
    <mergeCell ref="H4:H6"/>
    <mergeCell ref="I4:P4"/>
    <mergeCell ref="Q4:R5"/>
    <mergeCell ref="J5:K5"/>
    <mergeCell ref="L5:M5"/>
    <mergeCell ref="O5:P5"/>
    <mergeCell ref="D3:D6"/>
    <mergeCell ref="E3:E6"/>
    <mergeCell ref="A56:E64"/>
    <mergeCell ref="F3:F6"/>
    <mergeCell ref="G3:G6"/>
    <mergeCell ref="F56:G59"/>
    <mergeCell ref="F61:G64"/>
    <mergeCell ref="C3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102-302 МСС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Наталья Анатольевна Калинина</cp:lastModifiedBy>
  <dcterms:modified xsi:type="dcterms:W3CDTF">2022-02-16T09:30:02Z</dcterms:modified>
</cp:coreProperties>
</file>