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60" windowWidth="19440" windowHeight="8835" tabRatio="500"/>
  </bookViews>
  <sheets>
    <sheet name="УП" sheetId="1" r:id="rId1"/>
  </sheets>
  <calcPr calcId="145621" refMode="R1C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Z13" i="1" l="1"/>
  <c r="N78" i="1" l="1"/>
  <c r="Z47" i="1"/>
  <c r="L78" i="1" l="1"/>
  <c r="J78" i="1" l="1"/>
  <c r="J81" i="1" s="1"/>
  <c r="K78" i="1"/>
  <c r="K81" i="1" s="1"/>
  <c r="Z82" i="1" l="1"/>
  <c r="Z83" i="1"/>
  <c r="Z84" i="1"/>
  <c r="Z85" i="1"/>
  <c r="Z86" i="1"/>
  <c r="Z79" i="1" l="1"/>
  <c r="Z80" i="1"/>
  <c r="Z33" i="1" l="1"/>
  <c r="Z34" i="1"/>
  <c r="Z40" i="1"/>
  <c r="Z36" i="1"/>
  <c r="Z30" i="1"/>
  <c r="Z46" i="1"/>
  <c r="Z44" i="1"/>
  <c r="Z48" i="1"/>
  <c r="Z49" i="1"/>
  <c r="Z43" i="1"/>
  <c r="Z42" i="1"/>
  <c r="Z41" i="1"/>
  <c r="Z37" i="1"/>
  <c r="Z38" i="1"/>
  <c r="Z35" i="1"/>
  <c r="Z31" i="1"/>
  <c r="Z32" i="1"/>
  <c r="Z67" i="1"/>
  <c r="Z69" i="1"/>
  <c r="Z70" i="1"/>
  <c r="Z71" i="1"/>
  <c r="Z63" i="1"/>
  <c r="Z64" i="1"/>
  <c r="Z65" i="1"/>
  <c r="Z66" i="1"/>
  <c r="Z57" i="1"/>
  <c r="Z58" i="1"/>
  <c r="Z59" i="1"/>
  <c r="Z60" i="1"/>
  <c r="Z61" i="1"/>
  <c r="Z62" i="1"/>
  <c r="Z50" i="1"/>
  <c r="Z72" i="1" l="1"/>
  <c r="Z73" i="1"/>
  <c r="Z74" i="1"/>
  <c r="Z75" i="1"/>
  <c r="Z76" i="1"/>
  <c r="Z77" i="1"/>
  <c r="Z51" i="1"/>
  <c r="Z52" i="1"/>
  <c r="Z53" i="1"/>
  <c r="Z54" i="1"/>
  <c r="Z55" i="1"/>
  <c r="Z56" i="1"/>
  <c r="Z18" i="1" l="1"/>
  <c r="Z15" i="1"/>
  <c r="Z9" i="1"/>
  <c r="Z10" i="1"/>
  <c r="Z27" i="1"/>
  <c r="Z28" i="1"/>
  <c r="Z29" i="1"/>
  <c r="Z25" i="1"/>
  <c r="Z20" i="1"/>
  <c r="Z21" i="1"/>
  <c r="Z22" i="1"/>
  <c r="Z17" i="1"/>
  <c r="Z16" i="1"/>
  <c r="Z19" i="1"/>
  <c r="Z14" i="1"/>
  <c r="Z12" i="1"/>
  <c r="Y78" i="1" l="1"/>
  <c r="Y81" i="1" s="1"/>
  <c r="X78" i="1"/>
  <c r="X81" i="1" s="1"/>
  <c r="W78" i="1"/>
  <c r="V78" i="1"/>
  <c r="V81" i="1" s="1"/>
  <c r="U78" i="1"/>
  <c r="U81" i="1" s="1"/>
  <c r="T78" i="1"/>
  <c r="T81" i="1" s="1"/>
  <c r="S78" i="1"/>
  <c r="S81" i="1" s="1"/>
  <c r="R78" i="1"/>
  <c r="R81" i="1" s="1"/>
  <c r="Q78" i="1"/>
  <c r="Q81" i="1" s="1"/>
  <c r="P78" i="1"/>
  <c r="P81" i="1" s="1"/>
  <c r="O78" i="1"/>
  <c r="O81" i="1" s="1"/>
  <c r="N81" i="1"/>
  <c r="M78" i="1"/>
  <c r="M81" i="1" s="1"/>
  <c r="I78" i="1"/>
  <c r="I81" i="1" s="1"/>
  <c r="H78" i="1"/>
  <c r="H81" i="1" s="1"/>
  <c r="G78" i="1"/>
  <c r="F78" i="1"/>
  <c r="F81" i="1" s="1"/>
  <c r="W81" i="1" l="1"/>
  <c r="Z81" i="1" s="1"/>
  <c r="Z78" i="1"/>
</calcChain>
</file>

<file path=xl/sharedStrings.xml><?xml version="1.0" encoding="utf-8"?>
<sst xmlns="http://schemas.openxmlformats.org/spreadsheetml/2006/main" count="256" uniqueCount="188">
  <si>
    <t>ИНДЕКС</t>
  </si>
  <si>
    <t>Наименование циклов, разделов, дисциплин, профессиональных модулей, МДК, практик</t>
  </si>
  <si>
    <t>Форма ПА</t>
  </si>
  <si>
    <t>Учебная нагрузка обучающихся (час.)</t>
  </si>
  <si>
    <t>Распределение обязательной нагрузки по курсам и семестрам</t>
  </si>
  <si>
    <t>Объем обязательной программы</t>
  </si>
  <si>
    <t>самостоятельная 
(внеаудиторная) работа</t>
  </si>
  <si>
    <t>Занятия во взаимодействии с преподавателем</t>
  </si>
  <si>
    <t xml:space="preserve">Экзамен </t>
  </si>
  <si>
    <t>Диф. зачет</t>
  </si>
  <si>
    <t>Зачет</t>
  </si>
  <si>
    <t>ВСЕГО</t>
  </si>
  <si>
    <t>в том числе по:</t>
  </si>
  <si>
    <t>I курс</t>
  </si>
  <si>
    <t>II курс</t>
  </si>
  <si>
    <t>III курс</t>
  </si>
  <si>
    <t>IV курс</t>
  </si>
  <si>
    <t xml:space="preserve"> УД, МДК</t>
  </si>
  <si>
    <t>Практике</t>
  </si>
  <si>
    <t>консультации</t>
  </si>
  <si>
    <t>1/17 нед.</t>
  </si>
  <si>
    <t>2/24 нед.</t>
  </si>
  <si>
    <t>3/17 нед.</t>
  </si>
  <si>
    <t>4/24 нед.</t>
  </si>
  <si>
    <t>5/17 нед.</t>
  </si>
  <si>
    <t>7/17 нед.</t>
  </si>
  <si>
    <t>теоретические занятия</t>
  </si>
  <si>
    <t>лаб/практ занятия</t>
  </si>
  <si>
    <t>курсовой проект (работа)</t>
  </si>
  <si>
    <t xml:space="preserve">Учебная </t>
  </si>
  <si>
    <t>производственная</t>
  </si>
  <si>
    <t>Экзамен</t>
  </si>
  <si>
    <t>экзамен</t>
  </si>
  <si>
    <t>О.00</t>
  </si>
  <si>
    <t>Общеобразовательный цикл</t>
  </si>
  <si>
    <t>Базовые дисциплины</t>
  </si>
  <si>
    <t>ОУД.01.01</t>
  </si>
  <si>
    <t>Русский язык</t>
  </si>
  <si>
    <t>ОУД.01.02</t>
  </si>
  <si>
    <t>Литература</t>
  </si>
  <si>
    <t>ОУД.02</t>
  </si>
  <si>
    <t>Иностранный язык</t>
  </si>
  <si>
    <t>ОУД.03</t>
  </si>
  <si>
    <t>Математика</t>
  </si>
  <si>
    <t>ОУД.04</t>
  </si>
  <si>
    <t>История</t>
  </si>
  <si>
    <t>ОУД.05</t>
  </si>
  <si>
    <t>Физическая культура</t>
  </si>
  <si>
    <t>ОУД.06</t>
  </si>
  <si>
    <t>Основы безопасности жизнедеятельности</t>
  </si>
  <si>
    <t>ОУД.07</t>
  </si>
  <si>
    <t>ОУД.08</t>
  </si>
  <si>
    <t>Астрономия</t>
  </si>
  <si>
    <t>ОУД.09</t>
  </si>
  <si>
    <t>ОУД.10</t>
  </si>
  <si>
    <t>География</t>
  </si>
  <si>
    <t>Экология</t>
  </si>
  <si>
    <t>Профильные дисциплины</t>
  </si>
  <si>
    <t>Информатика</t>
  </si>
  <si>
    <t>Дополнительные дисциплины (по выбору)</t>
  </si>
  <si>
    <t>Проектная деятельность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</si>
  <si>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</si>
  <si>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</si>
  <si>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</si>
  <si>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</si>
  <si>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</si>
  <si>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</si>
  <si>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>ОГСЭ.04</t>
  </si>
  <si>
    <t>ОГСЭ.05</t>
  </si>
  <si>
    <t>Психология общения</t>
  </si>
  <si>
    <t>ЕН.00</t>
  </si>
  <si>
    <t>Математический и общий естественнонаучный цикл</t>
  </si>
  <si>
    <t>ЕН.02</t>
  </si>
  <si>
    <t>Экологические основы природопользования</t>
  </si>
  <si>
    <t>ОП.00</t>
  </si>
  <si>
    <t>Общепрофессиональный цикл</t>
  </si>
  <si>
    <t>П.00</t>
  </si>
  <si>
    <t>Профессиональный цикл</t>
  </si>
  <si>
    <t>МДК.01.01</t>
  </si>
  <si>
    <t>МДК.01.02</t>
  </si>
  <si>
    <t>Учебная практика</t>
  </si>
  <si>
    <t>Производственная практика</t>
  </si>
  <si>
    <t>Эм.01</t>
  </si>
  <si>
    <t>Экзамен по модулю</t>
  </si>
  <si>
    <t>МДК.02.01</t>
  </si>
  <si>
    <t>Эм.02</t>
  </si>
  <si>
    <t>МДК.03.01</t>
  </si>
  <si>
    <t>Эм.03</t>
  </si>
  <si>
    <t>МДК.04.01</t>
  </si>
  <si>
    <t>Эм.04</t>
  </si>
  <si>
    <t>МДК.05.01</t>
  </si>
  <si>
    <t>Всего</t>
  </si>
  <si>
    <t>ПДП.00</t>
  </si>
  <si>
    <t>Преддипломная практика</t>
  </si>
  <si>
    <t>4 нед</t>
  </si>
  <si>
    <t>ГИА.00</t>
  </si>
  <si>
    <t>Государственная итоговая аттестация</t>
  </si>
  <si>
    <t>6 нед</t>
  </si>
  <si>
    <t>всего часов по ОП</t>
  </si>
  <si>
    <t>учебных дисциплин и МДК</t>
  </si>
  <si>
    <t>учебной практики</t>
  </si>
  <si>
    <t>производственной практики</t>
  </si>
  <si>
    <t>преддипломной практики</t>
  </si>
  <si>
    <t>ГИА</t>
  </si>
  <si>
    <t>кол-во</t>
  </si>
  <si>
    <t>экзаменов по УД и МДК</t>
  </si>
  <si>
    <t>экзаменов по модулю</t>
  </si>
  <si>
    <t>дифференцированных зачетов</t>
  </si>
  <si>
    <t>зачетов</t>
  </si>
  <si>
    <t>З</t>
  </si>
  <si>
    <t>ЕН.03</t>
  </si>
  <si>
    <t>ОП 06</t>
  </si>
  <si>
    <t>ОП 07</t>
  </si>
  <si>
    <t>ОП 08</t>
  </si>
  <si>
    <t>ПМ. 01</t>
  </si>
  <si>
    <t>УП. 01</t>
  </si>
  <si>
    <t>ПП. 01</t>
  </si>
  <si>
    <t>ПМ. 02</t>
  </si>
  <si>
    <t>МДК 02.02</t>
  </si>
  <si>
    <t>УП. 02</t>
  </si>
  <si>
    <t>ПП. 02</t>
  </si>
  <si>
    <t>ПМ. 03</t>
  </si>
  <si>
    <t>ПМ. 04</t>
  </si>
  <si>
    <t>МДК 04.02</t>
  </si>
  <si>
    <t>ПМ 05</t>
  </si>
  <si>
    <t>УП. 05</t>
  </si>
  <si>
    <t>ПП. 05</t>
  </si>
  <si>
    <t>ЕН.01</t>
  </si>
  <si>
    <t>Химия</t>
  </si>
  <si>
    <t>ОУД.18</t>
  </si>
  <si>
    <t>Физика</t>
  </si>
  <si>
    <t>Обществознание (включая экономику и право)</t>
  </si>
  <si>
    <t>ОУД.17</t>
  </si>
  <si>
    <t>ОУД.16</t>
  </si>
  <si>
    <t>ОУД.15</t>
  </si>
  <si>
    <t>Биология</t>
  </si>
  <si>
    <t>УД.01</t>
  </si>
  <si>
    <t>Инженерная графика</t>
  </si>
  <si>
    <t>ОП 01</t>
  </si>
  <si>
    <t>ОП 03</t>
  </si>
  <si>
    <t>ОП 05</t>
  </si>
  <si>
    <t>ОП 04</t>
  </si>
  <si>
    <t>ОП 02</t>
  </si>
  <si>
    <t>Техническая механика</t>
  </si>
  <si>
    <t>Основы электротехники</t>
  </si>
  <si>
    <t>Основы геодезии</t>
  </si>
  <si>
    <t xml:space="preserve">Общие сведения об инженерных системах </t>
  </si>
  <si>
    <t>Информационные технологии в профессиональной деятельности</t>
  </si>
  <si>
    <t>Экономика отрасли</t>
  </si>
  <si>
    <t>ОП 09</t>
  </si>
  <si>
    <t>Основы предпринимательской деятельности</t>
  </si>
  <si>
    <t>Безопасность жизнедеятельности</t>
  </si>
  <si>
    <t xml:space="preserve">Участие в проектировании зданий и сооружений </t>
  </si>
  <si>
    <t>Выполнение технологических процессов на объекте капитального строительства</t>
  </si>
  <si>
    <t>Организация деятельности структурных подразделений при выполнении строительно-монтажных, в том числе отделочных работ, эксплуатации, ремонте и реконструкции зданий и сооружений</t>
  </si>
  <si>
    <t>Организация видов работ при эксплуатации и реконструкции строительных объектов</t>
  </si>
  <si>
    <t>Эм.06</t>
  </si>
  <si>
    <t>Выполнение работ по одной или нескольким профессиям рабочих, должностям служащих (13450 Маляр строительный, 16671Плотник)</t>
  </si>
  <si>
    <t>Проектирование зданий и сооружений</t>
  </si>
  <si>
    <t>Проект производства работ</t>
  </si>
  <si>
    <t>Организация технологических процессов на объекте капитального строительства</t>
  </si>
  <si>
    <t>Учёт и контроль технологических процессов на объекте капитального строительства</t>
  </si>
  <si>
    <t>ПП. 03</t>
  </si>
  <si>
    <t>Эксплуатация зданий и сооружений</t>
  </si>
  <si>
    <t>Реконструкция зданий и сооружений</t>
  </si>
  <si>
    <t>Управление деятельностью структурных подразделений при выполнении строительно-монтажных работ, в том числе отделочных работ эксплуатации, ремонте и реконструкции зданий и сооружений</t>
  </si>
  <si>
    <t>ПП. 04</t>
  </si>
  <si>
    <t>Производство работ по профессии "Маляр строительный"</t>
  </si>
  <si>
    <t>МДК.05.02</t>
  </si>
  <si>
    <t>Производство работ по профессии "Плотник"</t>
  </si>
  <si>
    <r>
      <t xml:space="preserve">Иностранный язык в профессиональной деятельности </t>
    </r>
    <r>
      <rPr>
        <i/>
        <sz val="8"/>
        <rFont val="Times New Roman"/>
        <family val="1"/>
        <charset val="204"/>
      </rPr>
      <t>(базовая подготовка)</t>
    </r>
  </si>
  <si>
    <r>
      <t xml:space="preserve">Физическая культура </t>
    </r>
    <r>
      <rPr>
        <i/>
        <sz val="8"/>
        <rFont val="Times New Roman"/>
        <family val="1"/>
        <charset val="204"/>
      </rPr>
      <t>(базовая подготовка)</t>
    </r>
  </si>
  <si>
    <r>
      <t xml:space="preserve">Консультации </t>
    </r>
    <r>
      <rPr>
        <sz val="8"/>
        <rFont val="Times New Roman"/>
        <family val="1"/>
        <charset val="204"/>
      </rPr>
      <t>на учебную группу за весь период обучения (включая консультации по дисцпинам общеобразовательной подготовки)</t>
    </r>
    <r>
      <rPr>
        <b/>
        <sz val="8"/>
        <rFont val="Times New Roman"/>
        <family val="1"/>
        <charset val="204"/>
      </rPr>
      <t xml:space="preserve"> - 192 часов.
Консультации и руководство </t>
    </r>
    <r>
      <rPr>
        <sz val="8"/>
        <rFont val="Times New Roman"/>
        <family val="1"/>
        <charset val="204"/>
      </rPr>
      <t xml:space="preserve">по </t>
    </r>
    <r>
      <rPr>
        <b/>
        <sz val="8"/>
        <rFont val="Times New Roman"/>
        <family val="1"/>
        <charset val="204"/>
      </rPr>
      <t xml:space="preserve">дипломному проекту - </t>
    </r>
    <r>
      <rPr>
        <sz val="8"/>
        <rFont val="Times New Roman"/>
        <family val="1"/>
        <charset val="204"/>
      </rPr>
      <t>до</t>
    </r>
    <r>
      <rPr>
        <b/>
        <sz val="8"/>
        <rFont val="Times New Roman"/>
        <family val="1"/>
        <charset val="204"/>
      </rPr>
      <t xml:space="preserve"> 36 </t>
    </r>
    <r>
      <rPr>
        <sz val="8"/>
        <rFont val="Times New Roman"/>
        <family val="1"/>
        <charset val="204"/>
      </rPr>
      <t xml:space="preserve">часов на одного выпускника.
</t>
    </r>
    <r>
      <rPr>
        <b/>
        <i/>
        <sz val="8"/>
        <rFont val="Times New Roman"/>
        <family val="1"/>
        <charset val="204"/>
      </rPr>
      <t xml:space="preserve">Государственная итоговая аттестация:
</t>
    </r>
    <r>
      <rPr>
        <sz val="8"/>
        <rFont val="Times New Roman"/>
        <family val="1"/>
        <charset val="204"/>
      </rPr>
      <t xml:space="preserve">- выполнение дипломного проекта - </t>
    </r>
    <r>
      <rPr>
        <b/>
        <sz val="8"/>
        <rFont val="Times New Roman"/>
        <family val="1"/>
        <charset val="204"/>
      </rPr>
      <t>144</t>
    </r>
    <r>
      <rPr>
        <sz val="8"/>
        <rFont val="Times New Roman"/>
        <family val="1"/>
        <charset val="204"/>
      </rPr>
      <t xml:space="preserve"> часа;
- выполнение демонстрационного экзамена - </t>
    </r>
    <r>
      <rPr>
        <b/>
        <sz val="8"/>
        <rFont val="Times New Roman"/>
        <family val="1"/>
        <charset val="204"/>
      </rPr>
      <t>36</t>
    </r>
    <r>
      <rPr>
        <sz val="8"/>
        <rFont val="Times New Roman"/>
        <family val="1"/>
        <charset val="204"/>
      </rPr>
      <t xml:space="preserve"> часов;
- защита дипломного проекта - </t>
    </r>
    <r>
      <rPr>
        <b/>
        <sz val="8"/>
        <rFont val="Times New Roman"/>
        <family val="1"/>
        <charset val="204"/>
      </rPr>
      <t>36</t>
    </r>
    <r>
      <rPr>
        <sz val="8"/>
        <rFont val="Times New Roman"/>
        <family val="1"/>
        <charset val="204"/>
      </rPr>
      <t xml:space="preserve"> часов.</t>
    </r>
  </si>
  <si>
    <t>Эк</t>
  </si>
  <si>
    <t>всего часов (УД, МДК)</t>
  </si>
  <si>
    <t>ПА</t>
  </si>
  <si>
    <t xml:space="preserve">Э </t>
  </si>
  <si>
    <t>ДзДз</t>
  </si>
  <si>
    <t>Дз</t>
  </si>
  <si>
    <t xml:space="preserve">ЭЭ </t>
  </si>
  <si>
    <t>ЗЗЗЗ</t>
  </si>
  <si>
    <t>ДзДзДз</t>
  </si>
  <si>
    <t>Каникулярное время (нед.)</t>
  </si>
  <si>
    <t>8/24 нед.</t>
  </si>
  <si>
    <t>6/24-25 нед.</t>
  </si>
  <si>
    <t>ОУД.01.02.1</t>
  </si>
  <si>
    <t>Родная (русская) литература</t>
  </si>
  <si>
    <t>Учебный пллан
по специальности  08.02.01 СТРОИТЕЛЬСТВО И ЭКСПЛУАТАЦИЯ ЗДАНИЙ И СООРУЖЕНИЙ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</si>
</sst>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i/>
      <sz val="11"/>
      <color rgb="FFCC00CC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11"/>
      <color rgb="FFFF0000"/>
      <name val="Calibri"/>
      <family val="2"/>
      <charset val="1"/>
    </font>
    <font>
      <b/>
      <sz val="1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8"/>
      <color rgb="FF6600CC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rgb="FFFFFFFF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8"/>
      <color rgb="FF6600CC"/>
      <name val="Times New Roman"/>
      <family val="1"/>
      <charset val="204"/>
    </font>
    <font>
      <sz val="8"/>
      <color rgb="FF000000"/>
      <name val="Calibri"/>
      <family val="2"/>
      <charset val="1"/>
    </font>
    <font>
      <b/>
      <i/>
      <sz val="8"/>
      <color rgb="FF6600CC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8"/>
      <color rgb="FF6600CC"/>
      <name val="Times New Roman"/>
      <family val="1"/>
      <charset val="204"/>
    </font>
    <font>
      <b/>
      <sz val="8"/>
      <color rgb="FF000000"/>
      <name val="Calibri"/>
      <family val="2"/>
      <charset val="1"/>
    </font>
    <font>
      <i/>
      <sz val="8"/>
      <color rgb="FFCC00CC"/>
      <name val="Calibri"/>
      <family val="2"/>
      <charset val="1"/>
    </font>
    <font>
      <sz val="8"/>
      <color rgb="FFFF0000"/>
      <name val="Calibri"/>
      <family val="2"/>
      <charset val="1"/>
    </font>
    <font>
      <b/>
      <sz val="8"/>
      <color rgb="FFFF0000"/>
      <name val="Calibri"/>
      <family val="2"/>
      <charset val="1"/>
    </font>
    <font>
      <b/>
      <i/>
      <sz val="9"/>
      <color rgb="FFFFFFFF"/>
      <name val="Arial"/>
      <family val="2"/>
      <charset val="204"/>
    </font>
    <font>
      <b/>
      <sz val="9"/>
      <color rgb="FFFFFF00"/>
      <name val="Arial"/>
      <family val="2"/>
      <charset val="204"/>
    </font>
    <font>
      <b/>
      <sz val="9"/>
      <color rgb="FFFFFFFF"/>
      <name val="Arial"/>
      <family val="2"/>
      <charset val="204"/>
    </font>
    <font>
      <b/>
      <i/>
      <sz val="9"/>
      <color rgb="FFFFFF00"/>
      <name val="Arial"/>
      <family val="2"/>
      <charset val="204"/>
    </font>
    <font>
      <b/>
      <i/>
      <sz val="9"/>
      <color theme="0"/>
      <name val="Arial"/>
      <family val="2"/>
      <charset val="204"/>
    </font>
    <font>
      <b/>
      <sz val="9"/>
      <color theme="0"/>
      <name val="Arial"/>
      <family val="2"/>
      <charset val="204"/>
    </font>
    <font>
      <b/>
      <sz val="9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color rgb="FFFFFFFF"/>
      <name val="Arial Unicode MS"/>
      <family val="2"/>
      <charset val="204"/>
    </font>
    <font>
      <b/>
      <i/>
      <sz val="9"/>
      <color rgb="FFFFFFFF"/>
      <name val="Arial Unicode MS"/>
      <family val="2"/>
      <charset val="204"/>
    </font>
    <font>
      <b/>
      <sz val="9"/>
      <color rgb="FFFF99FF"/>
      <name val="Arial"/>
      <family val="2"/>
      <charset val="204"/>
    </font>
    <font>
      <sz val="10"/>
      <name val="Times New Roman"/>
      <family val="1"/>
      <charset val="204"/>
    </font>
    <font>
      <b/>
      <sz val="8"/>
      <color rgb="FFC0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i/>
      <sz val="8"/>
      <color rgb="FFFF0000"/>
      <name val="Times New Roman"/>
      <family val="1"/>
      <charset val="204"/>
    </font>
    <font>
      <b/>
      <i/>
      <sz val="8"/>
      <color rgb="FFFF0000"/>
      <name val="Times New Roman"/>
      <family val="1"/>
      <charset val="204"/>
    </font>
  </fonts>
  <fills count="40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450"/>
      </patternFill>
    </fill>
    <fill>
      <patternFill patternType="solid">
        <fgColor rgb="FFFFFFCC"/>
        <bgColor rgb="FFFDEADA"/>
      </patternFill>
    </fill>
    <fill>
      <patternFill patternType="solid">
        <fgColor rgb="FFFF66FF"/>
        <bgColor rgb="FFF37B70"/>
      </patternFill>
    </fill>
    <fill>
      <patternFill patternType="solid">
        <fgColor rgb="FF92D050"/>
        <bgColor rgb="FFB0FD15"/>
      </patternFill>
    </fill>
    <fill>
      <patternFill patternType="solid">
        <fgColor rgb="FFEEECE1"/>
        <bgColor rgb="FFFDEADA"/>
      </patternFill>
    </fill>
    <fill>
      <patternFill patternType="solid">
        <fgColor rgb="FF0000CC"/>
        <bgColor rgb="FF0000FF"/>
      </patternFill>
    </fill>
    <fill>
      <patternFill patternType="solid">
        <fgColor rgb="FF6600FF"/>
        <bgColor rgb="FF6600CC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FDEADA"/>
      </patternFill>
    </fill>
    <fill>
      <patternFill patternType="solid">
        <fgColor rgb="FFFFFF00"/>
        <bgColor rgb="FFFFFFCC"/>
      </patternFill>
    </fill>
    <fill>
      <patternFill patternType="solid">
        <fgColor rgb="FFFF66FF"/>
        <bgColor rgb="FFFFFFCC"/>
      </patternFill>
    </fill>
    <fill>
      <patternFill patternType="solid">
        <fgColor rgb="FFFFFFCC"/>
        <bgColor rgb="FFFFFFCC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rgb="FFFFFFCC"/>
      </patternFill>
    </fill>
    <fill>
      <patternFill patternType="solid">
        <fgColor theme="0"/>
        <bgColor rgb="FFFFF450"/>
      </patternFill>
    </fill>
    <fill>
      <patternFill patternType="solid">
        <fgColor theme="0"/>
        <bgColor rgb="FFE6E0EC"/>
      </patternFill>
    </fill>
    <fill>
      <patternFill patternType="solid">
        <fgColor theme="0"/>
        <bgColor rgb="FFB0FD15"/>
      </patternFill>
    </fill>
    <fill>
      <patternFill patternType="solid">
        <fgColor theme="0"/>
        <bgColor rgb="FFF37B70"/>
      </patternFill>
    </fill>
    <fill>
      <patternFill patternType="solid">
        <fgColor theme="0"/>
        <bgColor rgb="FFB7DEE8"/>
      </patternFill>
    </fill>
    <fill>
      <patternFill patternType="solid">
        <fgColor rgb="FFFFFF66"/>
        <bgColor rgb="FFFFF450"/>
      </patternFill>
    </fill>
    <fill>
      <patternFill patternType="solid">
        <fgColor theme="0"/>
        <bgColor rgb="FFC6D9F1"/>
      </patternFill>
    </fill>
    <fill>
      <patternFill patternType="solid">
        <fgColor rgb="FFFF66FF"/>
        <bgColor indexed="64"/>
      </patternFill>
    </fill>
    <fill>
      <patternFill patternType="solid">
        <fgColor rgb="FF75DBFF"/>
        <bgColor rgb="FFFFFFCC"/>
      </patternFill>
    </fill>
    <fill>
      <patternFill patternType="solid">
        <fgColor rgb="FF92D050"/>
        <bgColor rgb="FFFFFFCC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FDEADA"/>
      </patternFill>
    </fill>
    <fill>
      <patternFill patternType="solid">
        <fgColor rgb="FFFF66FF"/>
        <bgColor rgb="FFFDEADA"/>
      </patternFill>
    </fill>
    <fill>
      <patternFill patternType="solid">
        <fgColor rgb="FF75DBFF"/>
        <bgColor rgb="FFFFF450"/>
      </patternFill>
    </fill>
    <fill>
      <patternFill patternType="solid">
        <fgColor rgb="FF92D050"/>
        <bgColor rgb="FFB7DEE8"/>
      </patternFill>
    </fill>
    <fill>
      <patternFill patternType="solid">
        <fgColor rgb="FF75DBFF"/>
        <bgColor rgb="FFB7DEE8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FDEADA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5DBFF"/>
        <bgColor rgb="FFB0FD15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1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12" fillId="0" borderId="7" xfId="0" applyFont="1" applyBorder="1" applyAlignment="1">
      <alignment horizontal="center" vertical="center" textRotation="90" wrapText="1"/>
    </xf>
    <xf numFmtId="0" fontId="12" fillId="0" borderId="3" xfId="0" applyFont="1" applyBorder="1" applyAlignment="1">
      <alignment horizontal="center" vertical="center" textRotation="90" wrapText="1"/>
    </xf>
    <xf numFmtId="0" fontId="10" fillId="2" borderId="2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vertical="top" wrapText="1"/>
    </xf>
    <xf numFmtId="0" fontId="10" fillId="2" borderId="2" xfId="0" applyFont="1" applyFill="1" applyBorder="1" applyAlignment="1">
      <alignment horizontal="left" vertical="top" wrapText="1"/>
    </xf>
    <xf numFmtId="0" fontId="10" fillId="2" borderId="7" xfId="0" applyFont="1" applyFill="1" applyBorder="1" applyAlignment="1">
      <alignment horizontal="center" vertical="top" wrapText="1"/>
    </xf>
    <xf numFmtId="0" fontId="10" fillId="2" borderId="16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 vertical="center" wrapText="1"/>
    </xf>
    <xf numFmtId="0" fontId="17" fillId="0" borderId="0" xfId="0" applyFont="1"/>
    <xf numFmtId="0" fontId="11" fillId="2" borderId="2" xfId="0" applyFont="1" applyFill="1" applyBorder="1" applyAlignment="1">
      <alignment horizontal="center" vertical="center" wrapText="1"/>
    </xf>
    <xf numFmtId="0" fontId="10" fillId="10" borderId="5" xfId="0" applyFont="1" applyFill="1" applyBorder="1" applyAlignment="1">
      <alignment horizontal="center" vertical="center" wrapText="1"/>
    </xf>
    <xf numFmtId="0" fontId="10" fillId="20" borderId="5" xfId="0" applyFont="1" applyFill="1" applyBorder="1" applyAlignment="1">
      <alignment horizontal="center" vertical="center" wrapText="1"/>
    </xf>
    <xf numFmtId="0" fontId="10" fillId="20" borderId="2" xfId="0" applyFont="1" applyFill="1" applyBorder="1" applyAlignment="1">
      <alignment horizontal="center" vertical="center" wrapText="1"/>
    </xf>
    <xf numFmtId="0" fontId="10" fillId="10" borderId="2" xfId="0" applyFont="1" applyFill="1" applyBorder="1" applyAlignment="1">
      <alignment horizontal="center" vertical="center" wrapText="1"/>
    </xf>
    <xf numFmtId="0" fontId="10" fillId="21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10" borderId="5" xfId="0" applyFont="1" applyFill="1" applyBorder="1" applyAlignment="1">
      <alignment horizontal="center" vertical="center" wrapText="1"/>
    </xf>
    <xf numFmtId="0" fontId="12" fillId="11" borderId="2" xfId="0" applyFont="1" applyFill="1" applyBorder="1" applyAlignment="1">
      <alignment horizontal="center" vertical="center" wrapText="1"/>
    </xf>
    <xf numFmtId="0" fontId="10" fillId="11" borderId="2" xfId="0" applyFont="1" applyFill="1" applyBorder="1" applyAlignment="1">
      <alignment horizontal="center" vertical="center" wrapText="1"/>
    </xf>
    <xf numFmtId="0" fontId="12" fillId="11" borderId="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left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0" fillId="10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0" borderId="3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0" fillId="22" borderId="5" xfId="0" applyFont="1" applyFill="1" applyBorder="1" applyAlignment="1">
      <alignment horizontal="center" vertical="center" wrapText="1"/>
    </xf>
    <xf numFmtId="0" fontId="10" fillId="18" borderId="2" xfId="0" applyFont="1" applyFill="1" applyBorder="1" applyAlignment="1">
      <alignment horizontal="left" vertical="center" wrapText="1"/>
    </xf>
    <xf numFmtId="0" fontId="12" fillId="18" borderId="5" xfId="0" applyFont="1" applyFill="1" applyBorder="1" applyAlignment="1">
      <alignment horizontal="center" vertical="center" wrapText="1"/>
    </xf>
    <xf numFmtId="0" fontId="19" fillId="18" borderId="2" xfId="0" applyFont="1" applyFill="1" applyBorder="1" applyAlignment="1">
      <alignment horizontal="center" vertical="center" wrapText="1"/>
    </xf>
    <xf numFmtId="0" fontId="10" fillId="18" borderId="2" xfId="0" applyFont="1" applyFill="1" applyBorder="1" applyAlignment="1">
      <alignment horizontal="center" vertical="center" wrapText="1"/>
    </xf>
    <xf numFmtId="0" fontId="10" fillId="18" borderId="5" xfId="0" applyFont="1" applyFill="1" applyBorder="1" applyAlignment="1">
      <alignment horizontal="center" vertical="center" wrapText="1"/>
    </xf>
    <xf numFmtId="0" fontId="10" fillId="18" borderId="3" xfId="0" applyFont="1" applyFill="1" applyBorder="1" applyAlignment="1">
      <alignment horizontal="center" vertical="center" wrapText="1"/>
    </xf>
    <xf numFmtId="0" fontId="10" fillId="18" borderId="4" xfId="0" applyFont="1" applyFill="1" applyBorder="1" applyAlignment="1">
      <alignment horizontal="center" vertical="center" wrapText="1"/>
    </xf>
    <xf numFmtId="0" fontId="12" fillId="18" borderId="3" xfId="0" applyFont="1" applyFill="1" applyBorder="1" applyAlignment="1">
      <alignment horizontal="center" vertical="center" wrapText="1"/>
    </xf>
    <xf numFmtId="0" fontId="10" fillId="10" borderId="2" xfId="0" applyFont="1" applyFill="1" applyBorder="1" applyAlignment="1">
      <alignment horizontal="left" vertical="top" wrapText="1"/>
    </xf>
    <xf numFmtId="0" fontId="12" fillId="10" borderId="5" xfId="0" applyFont="1" applyFill="1" applyBorder="1" applyAlignment="1">
      <alignment horizontal="center" vertical="top" wrapText="1"/>
    </xf>
    <xf numFmtId="0" fontId="10" fillId="10" borderId="3" xfId="0" applyFont="1" applyFill="1" applyBorder="1" applyAlignment="1">
      <alignment horizontal="center" vertical="top" wrapText="1"/>
    </xf>
    <xf numFmtId="0" fontId="10" fillId="20" borderId="5" xfId="0" applyFont="1" applyFill="1" applyBorder="1" applyAlignment="1">
      <alignment horizontal="center" vertical="top" wrapText="1"/>
    </xf>
    <xf numFmtId="0" fontId="10" fillId="10" borderId="5" xfId="0" applyFont="1" applyFill="1" applyBorder="1" applyAlignment="1">
      <alignment horizontal="center" vertical="top" wrapText="1"/>
    </xf>
    <xf numFmtId="0" fontId="10" fillId="21" borderId="3" xfId="0" applyFont="1" applyFill="1" applyBorder="1" applyAlignment="1">
      <alignment horizontal="center" vertical="top" wrapText="1"/>
    </xf>
    <xf numFmtId="0" fontId="10" fillId="22" borderId="3" xfId="0" applyFont="1" applyFill="1" applyBorder="1" applyAlignment="1">
      <alignment horizontal="center" vertical="top" wrapText="1"/>
    </xf>
    <xf numFmtId="0" fontId="12" fillId="14" borderId="3" xfId="0" applyFont="1" applyFill="1" applyBorder="1" applyAlignment="1">
      <alignment horizontal="center" vertical="center" wrapText="1"/>
    </xf>
    <xf numFmtId="0" fontId="12" fillId="16" borderId="2" xfId="0" applyFont="1" applyFill="1" applyBorder="1" applyAlignment="1">
      <alignment horizontal="center" vertical="center" wrapText="1"/>
    </xf>
    <xf numFmtId="0" fontId="10" fillId="21" borderId="5" xfId="0" applyFont="1" applyFill="1" applyBorder="1" applyAlignment="1">
      <alignment horizontal="center" vertical="center" wrapText="1"/>
    </xf>
    <xf numFmtId="0" fontId="10" fillId="10" borderId="4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left" vertical="top" wrapText="1"/>
    </xf>
    <xf numFmtId="0" fontId="10" fillId="21" borderId="3" xfId="0" applyFont="1" applyFill="1" applyBorder="1" applyAlignment="1">
      <alignment horizontal="center" vertical="center" wrapText="1"/>
    </xf>
    <xf numFmtId="0" fontId="12" fillId="11" borderId="5" xfId="0" applyFont="1" applyFill="1" applyBorder="1" applyAlignment="1">
      <alignment horizontal="center" vertical="center" wrapText="1"/>
    </xf>
    <xf numFmtId="0" fontId="10" fillId="11" borderId="3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top" wrapText="1"/>
    </xf>
    <xf numFmtId="0" fontId="10" fillId="2" borderId="17" xfId="0" applyFont="1" applyFill="1" applyBorder="1" applyAlignment="1">
      <alignment horizontal="center" vertical="top" wrapText="1"/>
    </xf>
    <xf numFmtId="0" fontId="12" fillId="7" borderId="5" xfId="0" applyFont="1" applyFill="1" applyBorder="1" applyAlignment="1">
      <alignment horizontal="center" vertical="top" wrapText="1"/>
    </xf>
    <xf numFmtId="0" fontId="12" fillId="7" borderId="3" xfId="0" applyFont="1" applyFill="1" applyBorder="1" applyAlignment="1">
      <alignment horizontal="center" vertical="top" wrapText="1"/>
    </xf>
    <xf numFmtId="0" fontId="12" fillId="7" borderId="2" xfId="0" applyFont="1" applyFill="1" applyBorder="1" applyAlignment="1">
      <alignment horizontal="center" vertical="top" wrapText="1"/>
    </xf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13" fillId="0" borderId="0" xfId="0" applyFont="1" applyAlignment="1">
      <alignment vertical="top" wrapText="1"/>
    </xf>
    <xf numFmtId="0" fontId="26" fillId="8" borderId="5" xfId="0" applyFont="1" applyFill="1" applyBorder="1" applyAlignment="1">
      <alignment horizontal="center" vertical="center" wrapText="1"/>
    </xf>
    <xf numFmtId="0" fontId="27" fillId="8" borderId="3" xfId="0" applyFont="1" applyFill="1" applyBorder="1" applyAlignment="1">
      <alignment horizontal="center" vertical="center" wrapText="1"/>
    </xf>
    <xf numFmtId="0" fontId="28" fillId="8" borderId="4" xfId="0" applyFont="1" applyFill="1" applyBorder="1" applyAlignment="1">
      <alignment horizontal="center" vertical="center" wrapText="1"/>
    </xf>
    <xf numFmtId="0" fontId="29" fillId="8" borderId="2" xfId="0" applyFont="1" applyFill="1" applyBorder="1" applyAlignment="1">
      <alignment horizontal="center" vertical="center" wrapText="1"/>
    </xf>
    <xf numFmtId="0" fontId="27" fillId="8" borderId="4" xfId="0" applyFont="1" applyFill="1" applyBorder="1" applyAlignment="1">
      <alignment horizontal="center" vertical="center" wrapText="1"/>
    </xf>
    <xf numFmtId="0" fontId="27" fillId="8" borderId="5" xfId="0" applyFont="1" applyFill="1" applyBorder="1" applyAlignment="1">
      <alignment horizontal="center" vertical="center" wrapText="1"/>
    </xf>
    <xf numFmtId="0" fontId="27" fillId="8" borderId="2" xfId="0" applyFont="1" applyFill="1" applyBorder="1" applyAlignment="1">
      <alignment horizontal="center" vertical="center" wrapText="1"/>
    </xf>
    <xf numFmtId="0" fontId="27" fillId="8" borderId="8" xfId="0" applyFont="1" applyFill="1" applyBorder="1" applyAlignment="1">
      <alignment horizontal="center" vertical="center" wrapText="1"/>
    </xf>
    <xf numFmtId="0" fontId="32" fillId="0" borderId="0" xfId="0" applyFont="1" applyAlignment="1">
      <alignment vertical="top" wrapText="1"/>
    </xf>
    <xf numFmtId="0" fontId="33" fillId="9" borderId="5" xfId="0" applyFont="1" applyFill="1" applyBorder="1" applyAlignment="1">
      <alignment horizontal="center" vertical="center" wrapText="1"/>
    </xf>
    <xf numFmtId="0" fontId="33" fillId="9" borderId="3" xfId="0" applyFont="1" applyFill="1" applyBorder="1" applyAlignment="1">
      <alignment horizontal="center" vertical="center" wrapText="1"/>
    </xf>
    <xf numFmtId="0" fontId="34" fillId="9" borderId="4" xfId="0" applyFont="1" applyFill="1" applyBorder="1" applyAlignment="1">
      <alignment horizontal="center" vertical="center" wrapText="1"/>
    </xf>
    <xf numFmtId="0" fontId="33" fillId="9" borderId="2" xfId="0" applyFont="1" applyFill="1" applyBorder="1" applyAlignment="1">
      <alignment horizontal="center" vertical="center" wrapText="1"/>
    </xf>
    <xf numFmtId="0" fontId="33" fillId="9" borderId="4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0" fontId="12" fillId="0" borderId="0" xfId="0" applyFont="1" applyAlignment="1">
      <alignment horizontal="right" vertical="center" wrapText="1"/>
    </xf>
    <xf numFmtId="0" fontId="31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2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2" fillId="10" borderId="0" xfId="0" applyFont="1" applyFill="1" applyAlignment="1">
      <alignment horizontal="right" vertical="center" wrapText="1"/>
    </xf>
    <xf numFmtId="0" fontId="12" fillId="16" borderId="0" xfId="0" applyFont="1" applyFill="1" applyAlignment="1">
      <alignment horizontal="right" vertical="center" wrapText="1"/>
    </xf>
    <xf numFmtId="0" fontId="10" fillId="11" borderId="5" xfId="0" applyFont="1" applyFill="1" applyBorder="1" applyAlignment="1">
      <alignment horizontal="center" vertical="center" wrapText="1"/>
    </xf>
    <xf numFmtId="0" fontId="10" fillId="11" borderId="4" xfId="0" applyFont="1" applyFill="1" applyBorder="1" applyAlignment="1">
      <alignment horizontal="center" vertical="center" wrapText="1"/>
    </xf>
    <xf numFmtId="0" fontId="10" fillId="16" borderId="2" xfId="0" applyFont="1" applyFill="1" applyBorder="1" applyAlignment="1">
      <alignment horizontal="center" vertical="center" wrapText="1"/>
    </xf>
    <xf numFmtId="0" fontId="10" fillId="28" borderId="2" xfId="0" applyFont="1" applyFill="1" applyBorder="1" applyAlignment="1">
      <alignment horizontal="center" vertical="center" wrapText="1"/>
    </xf>
    <xf numFmtId="0" fontId="10" fillId="16" borderId="21" xfId="0" applyFont="1" applyFill="1" applyBorder="1" applyAlignment="1">
      <alignment horizontal="center" vertical="center" wrapText="1"/>
    </xf>
    <xf numFmtId="0" fontId="10" fillId="16" borderId="3" xfId="0" applyFont="1" applyFill="1" applyBorder="1" applyAlignment="1">
      <alignment horizontal="center" vertical="center" wrapText="1"/>
    </xf>
    <xf numFmtId="0" fontId="10" fillId="28" borderId="21" xfId="0" applyFont="1" applyFill="1" applyBorder="1" applyAlignment="1">
      <alignment horizontal="center" vertical="center" wrapText="1"/>
    </xf>
    <xf numFmtId="0" fontId="10" fillId="25" borderId="2" xfId="0" applyFont="1" applyFill="1" applyBorder="1" applyAlignment="1">
      <alignment horizontal="center" vertical="center" wrapText="1"/>
    </xf>
    <xf numFmtId="0" fontId="10" fillId="13" borderId="3" xfId="0" applyFont="1" applyFill="1" applyBorder="1" applyAlignment="1">
      <alignment horizontal="center" vertical="center" wrapText="1"/>
    </xf>
    <xf numFmtId="0" fontId="10" fillId="27" borderId="3" xfId="0" applyFont="1" applyFill="1" applyBorder="1" applyAlignment="1">
      <alignment horizontal="center" vertical="center" wrapText="1"/>
    </xf>
    <xf numFmtId="0" fontId="10" fillId="13" borderId="2" xfId="0" applyFont="1" applyFill="1" applyBorder="1" applyAlignment="1">
      <alignment horizontal="center" vertical="center" wrapText="1"/>
    </xf>
    <xf numFmtId="0" fontId="10" fillId="27" borderId="5" xfId="0" applyFont="1" applyFill="1" applyBorder="1" applyAlignment="1">
      <alignment horizontal="center" vertical="center" wrapText="1"/>
    </xf>
    <xf numFmtId="0" fontId="10" fillId="29" borderId="5" xfId="0" applyFont="1" applyFill="1" applyBorder="1" applyAlignment="1">
      <alignment horizontal="center" vertical="center" wrapText="1"/>
    </xf>
    <xf numFmtId="0" fontId="10" fillId="29" borderId="2" xfId="0" applyFont="1" applyFill="1" applyBorder="1" applyAlignment="1">
      <alignment horizontal="center" vertical="center" wrapText="1"/>
    </xf>
    <xf numFmtId="0" fontId="10" fillId="30" borderId="2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27" borderId="3" xfId="0" applyFont="1" applyFill="1" applyBorder="1" applyAlignment="1">
      <alignment horizontal="center" vertical="top" wrapText="1"/>
    </xf>
    <xf numFmtId="0" fontId="10" fillId="5" borderId="3" xfId="0" applyFont="1" applyFill="1" applyBorder="1" applyAlignment="1">
      <alignment horizontal="center" vertical="top" wrapText="1"/>
    </xf>
    <xf numFmtId="0" fontId="10" fillId="31" borderId="3" xfId="0" applyFont="1" applyFill="1" applyBorder="1" applyAlignment="1">
      <alignment horizontal="center" vertical="center" wrapText="1"/>
    </xf>
    <xf numFmtId="0" fontId="10" fillId="26" borderId="5" xfId="0" applyFont="1" applyFill="1" applyBorder="1" applyAlignment="1">
      <alignment horizontal="center" vertical="center" wrapText="1"/>
    </xf>
    <xf numFmtId="0" fontId="10" fillId="32" borderId="5" xfId="0" applyFont="1" applyFill="1" applyBorder="1" applyAlignment="1">
      <alignment horizontal="center" vertical="center" wrapText="1"/>
    </xf>
    <xf numFmtId="0" fontId="10" fillId="33" borderId="5" xfId="0" applyFont="1" applyFill="1" applyBorder="1" applyAlignment="1">
      <alignment horizontal="center" vertical="center" wrapText="1"/>
    </xf>
    <xf numFmtId="0" fontId="10" fillId="33" borderId="3" xfId="0" applyFont="1" applyFill="1" applyBorder="1" applyAlignment="1">
      <alignment horizontal="center" vertical="center" wrapText="1"/>
    </xf>
    <xf numFmtId="0" fontId="10" fillId="10" borderId="2" xfId="0" applyFont="1" applyFill="1" applyBorder="1" applyAlignment="1">
      <alignment horizontal="center" vertical="top" wrapText="1"/>
    </xf>
    <xf numFmtId="0" fontId="10" fillId="6" borderId="3" xfId="0" applyFont="1" applyFill="1" applyBorder="1" applyAlignment="1">
      <alignment horizontal="center" vertical="center" wrapText="1"/>
    </xf>
    <xf numFmtId="0" fontId="12" fillId="10" borderId="2" xfId="0" applyFont="1" applyFill="1" applyBorder="1" applyAlignment="1">
      <alignment horizontal="center" vertical="center" wrapText="1"/>
    </xf>
    <xf numFmtId="0" fontId="30" fillId="8" borderId="5" xfId="0" applyFont="1" applyFill="1" applyBorder="1" applyAlignment="1">
      <alignment horizontal="center" vertical="center" wrapText="1"/>
    </xf>
    <xf numFmtId="0" fontId="30" fillId="8" borderId="3" xfId="0" applyFont="1" applyFill="1" applyBorder="1" applyAlignment="1">
      <alignment horizontal="center" vertical="center" wrapText="1"/>
    </xf>
    <xf numFmtId="0" fontId="35" fillId="8" borderId="5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top" wrapText="1"/>
    </xf>
    <xf numFmtId="0" fontId="10" fillId="2" borderId="12" xfId="0" applyFont="1" applyFill="1" applyBorder="1" applyAlignment="1">
      <alignment horizontal="center" vertical="top" wrapText="1"/>
    </xf>
    <xf numFmtId="0" fontId="10" fillId="2" borderId="9" xfId="0" applyFont="1" applyFill="1" applyBorder="1" applyAlignment="1">
      <alignment horizontal="center" vertical="top" wrapText="1"/>
    </xf>
    <xf numFmtId="0" fontId="15" fillId="17" borderId="2" xfId="0" applyFont="1" applyFill="1" applyBorder="1" applyAlignment="1">
      <alignment horizontal="center" vertical="top" wrapText="1"/>
    </xf>
    <xf numFmtId="0" fontId="16" fillId="3" borderId="4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24" borderId="3" xfId="0" applyFont="1" applyFill="1" applyBorder="1" applyAlignment="1">
      <alignment horizontal="center" vertical="center" wrapText="1"/>
    </xf>
    <xf numFmtId="0" fontId="10" fillId="6" borderId="17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10" borderId="8" xfId="0" applyFont="1" applyFill="1" applyBorder="1" applyAlignment="1">
      <alignment horizontal="center" vertical="center" wrapText="1"/>
    </xf>
    <xf numFmtId="0" fontId="19" fillId="10" borderId="2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9" fillId="2" borderId="18" xfId="0" applyFont="1" applyFill="1" applyBorder="1" applyAlignment="1">
      <alignment horizontal="center" vertical="center" wrapText="1"/>
    </xf>
    <xf numFmtId="0" fontId="19" fillId="2" borderId="16" xfId="0" applyFont="1" applyFill="1" applyBorder="1" applyAlignment="1">
      <alignment horizontal="center" vertical="center" wrapText="1"/>
    </xf>
    <xf numFmtId="0" fontId="10" fillId="37" borderId="2" xfId="0" applyFont="1" applyFill="1" applyBorder="1" applyAlignment="1">
      <alignment horizontal="center" vertical="center" wrapText="1"/>
    </xf>
    <xf numFmtId="0" fontId="25" fillId="8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36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15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5" fillId="12" borderId="2" xfId="0" applyFont="1" applyFill="1" applyBorder="1" applyAlignment="1">
      <alignment horizontal="center" vertical="center" wrapText="1"/>
    </xf>
    <xf numFmtId="0" fontId="15" fillId="12" borderId="3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14" borderId="2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35" borderId="2" xfId="0" applyFont="1" applyFill="1" applyBorder="1" applyAlignment="1">
      <alignment horizontal="center" vertical="center" wrapText="1"/>
    </xf>
    <xf numFmtId="0" fontId="10" fillId="10" borderId="10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 wrapText="1"/>
    </xf>
    <xf numFmtId="0" fontId="10" fillId="14" borderId="5" xfId="0" applyFont="1" applyFill="1" applyBorder="1" applyAlignment="1">
      <alignment horizontal="center" vertical="center" wrapText="1"/>
    </xf>
    <xf numFmtId="0" fontId="10" fillId="14" borderId="3" xfId="0" applyFont="1" applyFill="1" applyBorder="1" applyAlignment="1">
      <alignment horizontal="center" vertical="center" wrapText="1"/>
    </xf>
    <xf numFmtId="0" fontId="10" fillId="14" borderId="2" xfId="0" applyFont="1" applyFill="1" applyBorder="1" applyAlignment="1">
      <alignment horizontal="center" vertical="center" wrapText="1"/>
    </xf>
    <xf numFmtId="0" fontId="12" fillId="34" borderId="0" xfId="0" applyFont="1" applyFill="1" applyAlignment="1">
      <alignment horizontal="right" vertical="center" wrapText="1"/>
    </xf>
    <xf numFmtId="0" fontId="12" fillId="0" borderId="0" xfId="0" applyFont="1" applyAlignment="1">
      <alignment vertical="top" wrapText="1"/>
    </xf>
    <xf numFmtId="0" fontId="19" fillId="2" borderId="7" xfId="0" applyFont="1" applyFill="1" applyBorder="1" applyAlignment="1">
      <alignment horizontal="center" vertical="center" wrapText="1"/>
    </xf>
    <xf numFmtId="0" fontId="12" fillId="10" borderId="7" xfId="0" applyFont="1" applyFill="1" applyBorder="1" applyAlignment="1">
      <alignment horizontal="center" vertical="center" wrapText="1"/>
    </xf>
    <xf numFmtId="0" fontId="19" fillId="10" borderId="18" xfId="0" applyFont="1" applyFill="1" applyBorder="1" applyAlignment="1">
      <alignment horizontal="center" vertical="center" wrapText="1"/>
    </xf>
    <xf numFmtId="0" fontId="19" fillId="10" borderId="16" xfId="0" applyFont="1" applyFill="1" applyBorder="1" applyAlignment="1">
      <alignment horizontal="center" vertical="center" wrapText="1"/>
    </xf>
    <xf numFmtId="0" fontId="10" fillId="10" borderId="1" xfId="0" applyFont="1" applyFill="1" applyBorder="1" applyAlignment="1">
      <alignment horizontal="center" vertical="center" wrapText="1"/>
    </xf>
    <xf numFmtId="0" fontId="10" fillId="10" borderId="17" xfId="0" applyFont="1" applyFill="1" applyBorder="1" applyAlignment="1">
      <alignment horizontal="center" vertical="center" wrapText="1"/>
    </xf>
    <xf numFmtId="0" fontId="10" fillId="10" borderId="19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0" fillId="20" borderId="7" xfId="0" applyFont="1" applyFill="1" applyBorder="1" applyAlignment="1">
      <alignment horizontal="center" vertical="center" wrapText="1"/>
    </xf>
    <xf numFmtId="0" fontId="10" fillId="10" borderId="7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left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0" fillId="16" borderId="0" xfId="0" applyFont="1" applyFill="1" applyAlignment="1">
      <alignment vertical="top" wrapText="1"/>
    </xf>
    <xf numFmtId="0" fontId="19" fillId="10" borderId="4" xfId="0" applyFont="1" applyFill="1" applyBorder="1" applyAlignment="1">
      <alignment horizontal="center" vertical="center" wrapText="1"/>
    </xf>
    <xf numFmtId="0" fontId="12" fillId="10" borderId="3" xfId="0" applyFont="1" applyFill="1" applyBorder="1" applyAlignment="1">
      <alignment horizontal="center" vertical="center" wrapText="1"/>
    </xf>
    <xf numFmtId="0" fontId="19" fillId="18" borderId="4" xfId="0" applyFont="1" applyFill="1" applyBorder="1" applyAlignment="1">
      <alignment horizontal="center" vertical="center" wrapText="1"/>
    </xf>
    <xf numFmtId="0" fontId="12" fillId="18" borderId="2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vertical="center" wrapText="1"/>
    </xf>
    <xf numFmtId="0" fontId="19" fillId="10" borderId="4" xfId="0" applyFont="1" applyFill="1" applyBorder="1" applyAlignment="1">
      <alignment horizontal="center" vertical="top" wrapText="1"/>
    </xf>
    <xf numFmtId="0" fontId="19" fillId="10" borderId="2" xfId="0" applyFont="1" applyFill="1" applyBorder="1" applyAlignment="1">
      <alignment horizontal="center" vertical="top" wrapText="1"/>
    </xf>
    <xf numFmtId="0" fontId="10" fillId="10" borderId="4" xfId="0" applyFont="1" applyFill="1" applyBorder="1" applyAlignment="1">
      <alignment horizontal="center" vertical="top" wrapText="1"/>
    </xf>
    <xf numFmtId="0" fontId="12" fillId="10" borderId="2" xfId="0" applyFont="1" applyFill="1" applyBorder="1" applyAlignment="1">
      <alignment horizontal="center" vertical="top" wrapText="1"/>
    </xf>
    <xf numFmtId="0" fontId="12" fillId="10" borderId="3" xfId="0" applyFont="1" applyFill="1" applyBorder="1" applyAlignment="1">
      <alignment horizontal="center" vertical="top" wrapText="1"/>
    </xf>
    <xf numFmtId="0" fontId="19" fillId="19" borderId="2" xfId="0" applyFont="1" applyFill="1" applyBorder="1" applyAlignment="1">
      <alignment horizontal="center" vertical="top" wrapText="1"/>
    </xf>
    <xf numFmtId="0" fontId="10" fillId="22" borderId="2" xfId="0" applyFont="1" applyFill="1" applyBorder="1" applyAlignment="1">
      <alignment horizontal="center" vertical="top" wrapText="1"/>
    </xf>
    <xf numFmtId="0" fontId="10" fillId="26" borderId="5" xfId="0" applyFont="1" applyFill="1" applyBorder="1" applyAlignment="1">
      <alignment horizontal="center" vertical="top" wrapText="1"/>
    </xf>
    <xf numFmtId="0" fontId="12" fillId="23" borderId="3" xfId="0" applyFont="1" applyFill="1" applyBorder="1" applyAlignment="1">
      <alignment horizontal="center" vertical="center" wrapText="1"/>
    </xf>
    <xf numFmtId="0" fontId="12" fillId="23" borderId="5" xfId="0" applyFont="1" applyFill="1" applyBorder="1" applyAlignment="1">
      <alignment horizontal="center" vertical="center" wrapText="1"/>
    </xf>
    <xf numFmtId="0" fontId="12" fillId="14" borderId="2" xfId="0" applyFont="1" applyFill="1" applyBorder="1" applyAlignment="1">
      <alignment horizontal="left" vertical="top" wrapText="1"/>
    </xf>
    <xf numFmtId="0" fontId="15" fillId="4" borderId="3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2" fillId="10" borderId="8" xfId="0" applyFont="1" applyFill="1" applyBorder="1" applyAlignment="1">
      <alignment horizontal="center" vertical="center" wrapText="1"/>
    </xf>
    <xf numFmtId="0" fontId="12" fillId="15" borderId="2" xfId="0" applyFont="1" applyFill="1" applyBorder="1" applyAlignment="1">
      <alignment horizontal="left" vertical="top" wrapText="1"/>
    </xf>
    <xf numFmtId="0" fontId="19" fillId="4" borderId="5" xfId="0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 wrapText="1"/>
    </xf>
    <xf numFmtId="0" fontId="10" fillId="16" borderId="2" xfId="0" applyFont="1" applyFill="1" applyBorder="1" applyAlignment="1">
      <alignment horizontal="left" vertical="top" wrapText="1"/>
    </xf>
    <xf numFmtId="0" fontId="19" fillId="16" borderId="9" xfId="0" applyFont="1" applyFill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9" fillId="0" borderId="9" xfId="0" applyFont="1" applyBorder="1" applyAlignment="1">
      <alignment horizontal="left" vertical="top" wrapText="1"/>
    </xf>
    <xf numFmtId="0" fontId="19" fillId="11" borderId="4" xfId="0" applyFont="1" applyFill="1" applyBorder="1" applyAlignment="1">
      <alignment horizontal="center" vertical="center" wrapText="1"/>
    </xf>
    <xf numFmtId="0" fontId="19" fillId="11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0" fontId="38" fillId="10" borderId="2" xfId="0" applyFont="1" applyFill="1" applyBorder="1" applyAlignment="1">
      <alignment horizontal="center" vertical="top" wrapText="1"/>
    </xf>
    <xf numFmtId="0" fontId="38" fillId="10" borderId="2" xfId="0" applyFont="1" applyFill="1" applyBorder="1" applyAlignment="1">
      <alignment horizontal="center" vertical="center" wrapText="1"/>
    </xf>
    <xf numFmtId="0" fontId="38" fillId="10" borderId="3" xfId="0" applyFont="1" applyFill="1" applyBorder="1" applyAlignment="1">
      <alignment horizontal="center" vertical="top" wrapText="1"/>
    </xf>
    <xf numFmtId="0" fontId="39" fillId="10" borderId="5" xfId="0" applyFont="1" applyFill="1" applyBorder="1" applyAlignment="1">
      <alignment horizontal="center" vertical="top" wrapText="1"/>
    </xf>
    <xf numFmtId="0" fontId="40" fillId="10" borderId="4" xfId="0" applyFont="1" applyFill="1" applyBorder="1" applyAlignment="1">
      <alignment horizontal="center" vertical="top" wrapText="1"/>
    </xf>
    <xf numFmtId="0" fontId="40" fillId="10" borderId="2" xfId="0" applyFont="1" applyFill="1" applyBorder="1" applyAlignment="1">
      <alignment horizontal="center" vertical="top" wrapText="1"/>
    </xf>
    <xf numFmtId="0" fontId="40" fillId="12" borderId="2" xfId="0" applyFont="1" applyFill="1" applyBorder="1" applyAlignment="1">
      <alignment horizontal="center" vertical="top" wrapText="1"/>
    </xf>
    <xf numFmtId="0" fontId="38" fillId="10" borderId="5" xfId="0" applyFont="1" applyFill="1" applyBorder="1" applyAlignment="1">
      <alignment horizontal="center" vertical="top" wrapText="1"/>
    </xf>
    <xf numFmtId="0" fontId="38" fillId="10" borderId="4" xfId="0" applyFont="1" applyFill="1" applyBorder="1" applyAlignment="1">
      <alignment horizontal="center" vertical="top" wrapText="1"/>
    </xf>
    <xf numFmtId="0" fontId="39" fillId="10" borderId="2" xfId="0" applyFont="1" applyFill="1" applyBorder="1" applyAlignment="1">
      <alignment horizontal="center" vertical="top" wrapText="1"/>
    </xf>
    <xf numFmtId="0" fontId="39" fillId="10" borderId="3" xfId="0" applyFont="1" applyFill="1" applyBorder="1" applyAlignment="1">
      <alignment horizontal="center" vertical="top" wrapText="1"/>
    </xf>
    <xf numFmtId="0" fontId="38" fillId="0" borderId="2" xfId="0" applyFont="1" applyBorder="1" applyAlignment="1">
      <alignment vertical="top" wrapText="1"/>
    </xf>
    <xf numFmtId="0" fontId="38" fillId="27" borderId="2" xfId="0" applyFont="1" applyFill="1" applyBorder="1" applyAlignment="1">
      <alignment horizontal="center" vertical="top" wrapText="1"/>
    </xf>
    <xf numFmtId="0" fontId="39" fillId="10" borderId="0" xfId="0" applyFont="1" applyFill="1" applyAlignment="1">
      <alignment horizontal="right" vertical="center" wrapText="1"/>
    </xf>
    <xf numFmtId="0" fontId="38" fillId="0" borderId="0" xfId="0" applyFont="1" applyAlignment="1">
      <alignment vertical="top" wrapText="1"/>
    </xf>
    <xf numFmtId="0" fontId="39" fillId="3" borderId="5" xfId="0" applyFont="1" applyFill="1" applyBorder="1" applyAlignment="1">
      <alignment horizontal="center" vertical="center" wrapText="1"/>
    </xf>
    <xf numFmtId="0" fontId="41" fillId="3" borderId="4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right" vertical="center" wrapText="1"/>
    </xf>
    <xf numFmtId="0" fontId="39" fillId="3" borderId="3" xfId="0" applyFont="1" applyFill="1" applyBorder="1" applyAlignment="1">
      <alignment horizontal="center" vertical="center" wrapText="1"/>
    </xf>
    <xf numFmtId="0" fontId="39" fillId="23" borderId="5" xfId="0" applyFont="1" applyFill="1" applyBorder="1" applyAlignment="1">
      <alignment horizontal="center" vertical="center" wrapText="1"/>
    </xf>
    <xf numFmtId="0" fontId="39" fillId="23" borderId="2" xfId="0" applyFont="1" applyFill="1" applyBorder="1" applyAlignment="1">
      <alignment horizontal="center" vertical="center" wrapText="1"/>
    </xf>
    <xf numFmtId="0" fontId="39" fillId="3" borderId="2" xfId="0" applyFont="1" applyFill="1" applyBorder="1" applyAlignment="1">
      <alignment horizontal="center" vertical="center" wrapText="1"/>
    </xf>
    <xf numFmtId="0" fontId="39" fillId="4" borderId="5" xfId="0" applyFont="1" applyFill="1" applyBorder="1" applyAlignment="1">
      <alignment horizontal="center" vertical="center" wrapText="1"/>
    </xf>
    <xf numFmtId="0" fontId="41" fillId="4" borderId="4" xfId="0" applyFont="1" applyFill="1" applyBorder="1" applyAlignment="1">
      <alignment horizontal="center" vertical="center" wrapText="1"/>
    </xf>
    <xf numFmtId="0" fontId="39" fillId="4" borderId="3" xfId="0" applyFont="1" applyFill="1" applyBorder="1" applyAlignment="1">
      <alignment horizontal="center" vertical="center" wrapText="1"/>
    </xf>
    <xf numFmtId="0" fontId="39" fillId="4" borderId="2" xfId="0" applyFont="1" applyFill="1" applyBorder="1" applyAlignment="1">
      <alignment horizontal="center" vertical="center" wrapText="1"/>
    </xf>
    <xf numFmtId="0" fontId="38" fillId="0" borderId="2" xfId="0" applyFont="1" applyBorder="1" applyAlignment="1">
      <alignment horizontal="left" vertical="top" wrapText="1"/>
    </xf>
    <xf numFmtId="0" fontId="38" fillId="2" borderId="2" xfId="0" applyFont="1" applyFill="1" applyBorder="1" applyAlignment="1">
      <alignment horizontal="center" vertical="center" wrapText="1"/>
    </xf>
    <xf numFmtId="0" fontId="38" fillId="10" borderId="3" xfId="0" applyFont="1" applyFill="1" applyBorder="1" applyAlignment="1">
      <alignment horizontal="center" vertical="center" wrapText="1"/>
    </xf>
    <xf numFmtId="0" fontId="39" fillId="10" borderId="5" xfId="0" applyFont="1" applyFill="1" applyBorder="1" applyAlignment="1">
      <alignment horizontal="center" vertical="center" wrapText="1"/>
    </xf>
    <xf numFmtId="0" fontId="40" fillId="10" borderId="4" xfId="0" applyFont="1" applyFill="1" applyBorder="1" applyAlignment="1">
      <alignment horizontal="center" vertical="center" wrapText="1"/>
    </xf>
    <xf numFmtId="0" fontId="40" fillId="10" borderId="2" xfId="0" applyFont="1" applyFill="1" applyBorder="1" applyAlignment="1">
      <alignment horizontal="center" vertical="center" wrapText="1"/>
    </xf>
    <xf numFmtId="0" fontId="38" fillId="10" borderId="5" xfId="0" applyFont="1" applyFill="1" applyBorder="1" applyAlignment="1">
      <alignment horizontal="center" vertical="center" wrapText="1"/>
    </xf>
    <xf numFmtId="0" fontId="38" fillId="10" borderId="4" xfId="0" applyFont="1" applyFill="1" applyBorder="1" applyAlignment="1">
      <alignment horizontal="center" vertical="center" wrapText="1"/>
    </xf>
    <xf numFmtId="0" fontId="39" fillId="10" borderId="3" xfId="0" applyFont="1" applyFill="1" applyBorder="1" applyAlignment="1">
      <alignment horizontal="center" vertical="center" wrapText="1"/>
    </xf>
    <xf numFmtId="0" fontId="38" fillId="20" borderId="5" xfId="0" applyFont="1" applyFill="1" applyBorder="1" applyAlignment="1">
      <alignment horizontal="center" vertical="center" wrapText="1"/>
    </xf>
    <xf numFmtId="0" fontId="38" fillId="27" borderId="2" xfId="0" applyFont="1" applyFill="1" applyBorder="1" applyAlignment="1">
      <alignment horizontal="center" vertical="center" wrapText="1"/>
    </xf>
    <xf numFmtId="0" fontId="38" fillId="11" borderId="5" xfId="0" applyFont="1" applyFill="1" applyBorder="1" applyAlignment="1">
      <alignment horizontal="center" vertical="center" wrapText="1"/>
    </xf>
    <xf numFmtId="0" fontId="39" fillId="11" borderId="3" xfId="0" applyFont="1" applyFill="1" applyBorder="1" applyAlignment="1">
      <alignment horizontal="center" vertical="center" wrapText="1"/>
    </xf>
    <xf numFmtId="0" fontId="39" fillId="11" borderId="5" xfId="0" applyFont="1" applyFill="1" applyBorder="1" applyAlignment="1">
      <alignment horizontal="center" vertical="center" wrapText="1"/>
    </xf>
    <xf numFmtId="0" fontId="38" fillId="11" borderId="3" xfId="0" applyFont="1" applyFill="1" applyBorder="1" applyAlignment="1">
      <alignment horizontal="center" vertical="center" wrapText="1"/>
    </xf>
    <xf numFmtId="0" fontId="40" fillId="11" borderId="4" xfId="0" applyFont="1" applyFill="1" applyBorder="1" applyAlignment="1">
      <alignment horizontal="center" vertical="center" wrapText="1"/>
    </xf>
    <xf numFmtId="0" fontId="40" fillId="11" borderId="2" xfId="0" applyFont="1" applyFill="1" applyBorder="1" applyAlignment="1">
      <alignment horizontal="center" vertical="center" wrapText="1"/>
    </xf>
    <xf numFmtId="0" fontId="38" fillId="11" borderId="4" xfId="0" applyFont="1" applyFill="1" applyBorder="1" applyAlignment="1">
      <alignment horizontal="center" vertical="center" wrapText="1"/>
    </xf>
    <xf numFmtId="0" fontId="38" fillId="11" borderId="2" xfId="0" applyFont="1" applyFill="1" applyBorder="1" applyAlignment="1">
      <alignment horizontal="center" vertical="center" wrapText="1"/>
    </xf>
    <xf numFmtId="0" fontId="38" fillId="29" borderId="2" xfId="0" applyFont="1" applyFill="1" applyBorder="1" applyAlignment="1">
      <alignment horizontal="center" vertical="center" wrapText="1"/>
    </xf>
    <xf numFmtId="0" fontId="39" fillId="16" borderId="0" xfId="0" applyFont="1" applyFill="1" applyAlignment="1">
      <alignment horizontal="right" vertical="center" wrapText="1"/>
    </xf>
    <xf numFmtId="0" fontId="19" fillId="10" borderId="5" xfId="0" applyFont="1" applyFill="1" applyBorder="1" applyAlignment="1">
      <alignment horizontal="center" vertical="center" wrapText="1"/>
    </xf>
    <xf numFmtId="0" fontId="10" fillId="39" borderId="3" xfId="0" applyFont="1" applyFill="1" applyBorder="1" applyAlignment="1">
      <alignment horizontal="center" vertical="center" wrapText="1"/>
    </xf>
    <xf numFmtId="0" fontId="37" fillId="38" borderId="0" xfId="0" applyFont="1" applyFill="1" applyAlignment="1">
      <alignment horizontal="right" vertical="center" wrapText="1"/>
    </xf>
    <xf numFmtId="0" fontId="15" fillId="17" borderId="8" xfId="0" applyFont="1" applyFill="1" applyBorder="1" applyAlignment="1">
      <alignment horizontal="center" vertical="top" wrapText="1"/>
    </xf>
    <xf numFmtId="0" fontId="15" fillId="17" borderId="5" xfId="0" applyFont="1" applyFill="1" applyBorder="1" applyAlignment="1">
      <alignment horizontal="center" vertical="top" wrapText="1"/>
    </xf>
    <xf numFmtId="0" fontId="10" fillId="2" borderId="17" xfId="0" applyFont="1" applyFill="1" applyBorder="1" applyAlignment="1">
      <alignment horizontal="left" vertical="top" wrapText="1"/>
    </xf>
    <xf numFmtId="0" fontId="25" fillId="2" borderId="2" xfId="0" applyFont="1" applyFill="1" applyBorder="1" applyAlignment="1">
      <alignment horizontal="center" vertical="center" wrapText="1"/>
    </xf>
    <xf numFmtId="0" fontId="25" fillId="8" borderId="2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left" vertical="top" wrapText="1"/>
    </xf>
    <xf numFmtId="0" fontId="9" fillId="3" borderId="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left" vertical="top" wrapText="1"/>
    </xf>
    <xf numFmtId="0" fontId="12" fillId="2" borderId="8" xfId="0" applyFont="1" applyFill="1" applyBorder="1" applyAlignment="1">
      <alignment horizontal="left" vertical="top" wrapText="1"/>
    </xf>
    <xf numFmtId="0" fontId="12" fillId="0" borderId="20" xfId="0" applyFont="1" applyBorder="1" applyAlignment="1">
      <alignment horizontal="center" vertical="center" textRotation="90" wrapText="1" shrinkToFit="1"/>
    </xf>
    <xf numFmtId="0" fontId="12" fillId="0" borderId="9" xfId="0" applyFont="1" applyBorder="1" applyAlignment="1">
      <alignment horizontal="center" vertical="center" textRotation="90" wrapText="1" shrinkToFit="1"/>
    </xf>
    <xf numFmtId="0" fontId="12" fillId="0" borderId="16" xfId="0" applyFont="1" applyBorder="1" applyAlignment="1">
      <alignment horizontal="center" vertical="center" textRotation="90" wrapText="1" shrinkToFit="1"/>
    </xf>
    <xf numFmtId="0" fontId="10" fillId="2" borderId="3" xfId="0" applyFont="1" applyFill="1" applyBorder="1" applyAlignment="1">
      <alignment horizontal="left" vertical="top" wrapText="1"/>
    </xf>
    <xf numFmtId="0" fontId="19" fillId="2" borderId="3" xfId="0" applyFont="1" applyFill="1" applyBorder="1" applyAlignment="1">
      <alignment horizontal="left" vertical="top" wrapText="1"/>
    </xf>
    <xf numFmtId="0" fontId="15" fillId="36" borderId="2" xfId="0" applyFont="1" applyFill="1" applyBorder="1" applyAlignment="1">
      <alignment horizontal="left" vertical="top" wrapText="1" shrinkToFit="1"/>
    </xf>
    <xf numFmtId="0" fontId="19" fillId="2" borderId="12" xfId="0" applyFont="1" applyFill="1" applyBorder="1" applyAlignment="1">
      <alignment horizontal="left" vertical="top" wrapText="1"/>
    </xf>
    <xf numFmtId="0" fontId="12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textRotation="90" wrapText="1"/>
    </xf>
    <xf numFmtId="0" fontId="12" fillId="0" borderId="5" xfId="0" applyFont="1" applyBorder="1" applyAlignment="1">
      <alignment horizontal="center" vertical="center" textRotation="90" wrapText="1"/>
    </xf>
    <xf numFmtId="0" fontId="12" fillId="0" borderId="3" xfId="0" applyFont="1" applyBorder="1" applyAlignment="1">
      <alignment horizontal="center" vertical="center" textRotation="90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16" borderId="5" xfId="0" applyFont="1" applyFill="1" applyBorder="1" applyAlignment="1">
      <alignment horizontal="center" vertical="center" textRotation="90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top" wrapText="1"/>
    </xf>
    <xf numFmtId="0" fontId="12" fillId="2" borderId="4" xfId="0" applyFont="1" applyFill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EA6A"/>
      <rgbColor rgb="FF0000CC"/>
      <rgbColor rgb="FFFFFF00"/>
      <rgbColor rgb="FFCC00CC"/>
      <rgbColor rgb="FF65FF57"/>
      <rgbColor rgb="FFC00000"/>
      <rgbColor rgb="FF008000"/>
      <rgbColor rgb="FF000080"/>
      <rgbColor rgb="FFAAFD03"/>
      <rgbColor rgb="FF6600CC"/>
      <rgbColor rgb="FF008080"/>
      <rgbColor rgb="FFDDD9C3"/>
      <rgbColor rgb="FFB0FD15"/>
      <rgbColor rgb="FFE6E0EC"/>
      <rgbColor rgb="FF7030A0"/>
      <rgbColor rgb="FFFFFFCC"/>
      <rgbColor rgb="FFE7E7FF"/>
      <rgbColor rgb="FF6600FF"/>
      <rgbColor rgb="FFF37B70"/>
      <rgbColor rgb="FF0066CC"/>
      <rgbColor rgb="FFC6D9F1"/>
      <rgbColor rgb="FF000080"/>
      <rgbColor rgb="FFFF00FF"/>
      <rgbColor rgb="FFFFF450"/>
      <rgbColor rgb="FFDCFE98"/>
      <rgbColor rgb="FF9900FF"/>
      <rgbColor rgb="FF800000"/>
      <rgbColor rgb="FF008080"/>
      <rgbColor rgb="FF0000FF"/>
      <rgbColor rgb="FF00B0F0"/>
      <rgbColor rgb="FFEEECE1"/>
      <rgbColor rgb="FFE2FFA7"/>
      <rgbColor rgb="FFFFFF99"/>
      <rgbColor rgb="FF93CDDD"/>
      <rgbColor rgb="FFFF66FF"/>
      <rgbColor rgb="FFB7DEE8"/>
      <rgbColor rgb="FFFFDAA2"/>
      <rgbColor rgb="FF3366FF"/>
      <rgbColor rgb="FF00CC5C"/>
      <rgbColor rgb="FF92D050"/>
      <rgbColor rgb="FFFFCC66"/>
      <rgbColor rgb="FFFDC578"/>
      <rgbColor rgb="FFFDEADA"/>
      <rgbColor rgb="FF666699"/>
      <rgbColor rgb="FFC7FF57"/>
      <rgbColor rgb="FF003366"/>
      <rgbColor rgb="FFBDFF38"/>
      <rgbColor rgb="FF003300"/>
      <rgbColor rgb="FF404040"/>
      <rgbColor rgb="FF993300"/>
      <rgbColor rgb="FF993366"/>
      <rgbColor rgb="FF333399"/>
      <rgbColor rgb="FF26262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75DBFF"/>
      <color rgb="FFFF66FF"/>
      <color rgb="FFFF00FF"/>
      <color rgb="FF6600CC"/>
      <color rgb="FF006600"/>
      <color rgb="FFFF99FF"/>
      <color rgb="FFE0FFA3"/>
      <color rgb="FFFFFFCC"/>
      <color rgb="FF00330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41"/>
  <sheetViews>
    <sheetView tabSelected="1" topLeftCell="A4" zoomScale="110" zoomScaleNormal="110" workbookViewId="0">
      <selection activeCell="A29" sqref="A29:XFD29"/>
    </sheetView>
  </sheetViews>
  <sheetFormatPr defaultRowHeight="15" x14ac:dyDescent="0.25"/>
  <cols>
    <col min="1" max="1" width="11.85546875" customWidth="1"/>
    <col min="2" max="2" width="52.42578125" customWidth="1"/>
    <col min="3" max="3" width="3.7109375" customWidth="1"/>
    <col min="4" max="4" width="6.42578125" customWidth="1"/>
    <col min="5" max="5" width="5" customWidth="1"/>
    <col min="6" max="6" width="6.7109375" style="1" customWidth="1"/>
    <col min="7" max="7" width="5.85546875" style="2" customWidth="1"/>
    <col min="8" max="8" width="6.28515625" style="3" customWidth="1"/>
    <col min="9" max="9" width="6.28515625" customWidth="1"/>
    <col min="10" max="10" width="5.85546875" customWidth="1"/>
    <col min="11" max="11" width="6" customWidth="1"/>
    <col min="12" max="12" width="4.7109375" customWidth="1"/>
    <col min="13" max="13" width="4.7109375" style="2" customWidth="1"/>
    <col min="14" max="14" width="5.140625" style="2" customWidth="1"/>
    <col min="15" max="15" width="4.7109375" customWidth="1"/>
    <col min="16" max="16" width="4.7109375" style="4" customWidth="1"/>
    <col min="17" max="17" width="4.7109375" style="5" customWidth="1"/>
    <col min="18" max="25" width="4.7109375" customWidth="1"/>
    <col min="26" max="26" width="5.7109375" style="107" customWidth="1"/>
    <col min="27" max="1022" width="8.7109375" customWidth="1"/>
  </cols>
  <sheetData>
    <row r="1" spans="1:26" s="158" customFormat="1" ht="32.25" customHeight="1" x14ac:dyDescent="0.25">
      <c r="A1" s="327" t="s">
        <v>187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103"/>
    </row>
    <row r="2" spans="1:26" s="159" customFormat="1" ht="12.75" customHeight="1" x14ac:dyDescent="0.25">
      <c r="A2" s="325" t="s">
        <v>0</v>
      </c>
      <c r="B2" s="325" t="s">
        <v>1</v>
      </c>
      <c r="C2" s="318" t="s">
        <v>2</v>
      </c>
      <c r="D2" s="318"/>
      <c r="E2" s="318"/>
      <c r="F2" s="328" t="s">
        <v>3</v>
      </c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3" t="s">
        <v>4</v>
      </c>
      <c r="S2" s="323"/>
      <c r="T2" s="323"/>
      <c r="U2" s="323"/>
      <c r="V2" s="323"/>
      <c r="W2" s="323"/>
      <c r="X2" s="323"/>
      <c r="Y2" s="323"/>
      <c r="Z2" s="103"/>
    </row>
    <row r="3" spans="1:26" s="159" customFormat="1" ht="12.75" customHeight="1" x14ac:dyDescent="0.25">
      <c r="A3" s="325"/>
      <c r="B3" s="325"/>
      <c r="C3" s="318"/>
      <c r="D3" s="318"/>
      <c r="E3" s="318"/>
      <c r="F3" s="320" t="s">
        <v>5</v>
      </c>
      <c r="G3" s="321" t="s">
        <v>6</v>
      </c>
      <c r="H3" s="329" t="s">
        <v>7</v>
      </c>
      <c r="I3" s="329"/>
      <c r="J3" s="329"/>
      <c r="K3" s="329"/>
      <c r="L3" s="329"/>
      <c r="M3" s="329"/>
      <c r="N3" s="329"/>
      <c r="O3" s="329"/>
      <c r="P3" s="329"/>
      <c r="Q3" s="329"/>
      <c r="R3" s="323"/>
      <c r="S3" s="323"/>
      <c r="T3" s="323"/>
      <c r="U3" s="323"/>
      <c r="V3" s="323"/>
      <c r="W3" s="323"/>
      <c r="X3" s="323"/>
      <c r="Y3" s="323"/>
      <c r="Z3" s="103"/>
    </row>
    <row r="4" spans="1:26" s="159" customFormat="1" ht="12.75" customHeight="1" x14ac:dyDescent="0.25">
      <c r="A4" s="325"/>
      <c r="B4" s="325"/>
      <c r="C4" s="319" t="s">
        <v>8</v>
      </c>
      <c r="D4" s="319" t="s">
        <v>9</v>
      </c>
      <c r="E4" s="321" t="s">
        <v>10</v>
      </c>
      <c r="F4" s="320"/>
      <c r="G4" s="321"/>
      <c r="H4" s="330" t="s">
        <v>11</v>
      </c>
      <c r="I4" s="322" t="s">
        <v>12</v>
      </c>
      <c r="J4" s="322"/>
      <c r="K4" s="322"/>
      <c r="L4" s="322"/>
      <c r="M4" s="322"/>
      <c r="N4" s="322"/>
      <c r="O4" s="322"/>
      <c r="P4" s="322"/>
      <c r="Q4" s="322"/>
      <c r="R4" s="322" t="s">
        <v>13</v>
      </c>
      <c r="S4" s="322"/>
      <c r="T4" s="322" t="s">
        <v>14</v>
      </c>
      <c r="U4" s="322"/>
      <c r="V4" s="322" t="s">
        <v>15</v>
      </c>
      <c r="W4" s="322"/>
      <c r="X4" s="323" t="s">
        <v>16</v>
      </c>
      <c r="Y4" s="323"/>
      <c r="Z4" s="103"/>
    </row>
    <row r="5" spans="1:26" s="159" customFormat="1" ht="12.75" customHeight="1" x14ac:dyDescent="0.25">
      <c r="A5" s="325"/>
      <c r="B5" s="325"/>
      <c r="C5" s="319"/>
      <c r="D5" s="319"/>
      <c r="E5" s="321"/>
      <c r="F5" s="320"/>
      <c r="G5" s="321"/>
      <c r="H5" s="330"/>
      <c r="I5" s="324" t="s">
        <v>174</v>
      </c>
      <c r="J5" s="325" t="s">
        <v>17</v>
      </c>
      <c r="K5" s="325"/>
      <c r="L5" s="325"/>
      <c r="M5" s="322" t="s">
        <v>18</v>
      </c>
      <c r="N5" s="322"/>
      <c r="O5" s="326" t="s">
        <v>19</v>
      </c>
      <c r="P5" s="322" t="s">
        <v>175</v>
      </c>
      <c r="Q5" s="322"/>
      <c r="R5" s="320" t="s">
        <v>20</v>
      </c>
      <c r="S5" s="321" t="s">
        <v>21</v>
      </c>
      <c r="T5" s="319" t="s">
        <v>22</v>
      </c>
      <c r="U5" s="321" t="s">
        <v>23</v>
      </c>
      <c r="V5" s="320" t="s">
        <v>24</v>
      </c>
      <c r="W5" s="321" t="s">
        <v>184</v>
      </c>
      <c r="X5" s="320" t="s">
        <v>25</v>
      </c>
      <c r="Y5" s="319" t="s">
        <v>183</v>
      </c>
      <c r="Z5" s="103"/>
    </row>
    <row r="6" spans="1:26" s="159" customFormat="1" ht="12.75" customHeight="1" x14ac:dyDescent="0.25">
      <c r="A6" s="325"/>
      <c r="B6" s="325"/>
      <c r="C6" s="319"/>
      <c r="D6" s="319"/>
      <c r="E6" s="321"/>
      <c r="F6" s="320"/>
      <c r="G6" s="321"/>
      <c r="H6" s="330"/>
      <c r="I6" s="324"/>
      <c r="J6" s="319" t="s">
        <v>26</v>
      </c>
      <c r="K6" s="319" t="s">
        <v>27</v>
      </c>
      <c r="L6" s="319" t="s">
        <v>28</v>
      </c>
      <c r="M6" s="320" t="s">
        <v>29</v>
      </c>
      <c r="N6" s="321" t="s">
        <v>30</v>
      </c>
      <c r="O6" s="326"/>
      <c r="P6" s="318" t="s">
        <v>31</v>
      </c>
      <c r="Q6" s="318"/>
      <c r="R6" s="320"/>
      <c r="S6" s="321"/>
      <c r="T6" s="319"/>
      <c r="U6" s="321"/>
      <c r="V6" s="320"/>
      <c r="W6" s="321"/>
      <c r="X6" s="320"/>
      <c r="Y6" s="319"/>
      <c r="Z6" s="103"/>
    </row>
    <row r="7" spans="1:26" s="159" customFormat="1" ht="70.5" customHeight="1" x14ac:dyDescent="0.25">
      <c r="A7" s="325"/>
      <c r="B7" s="325"/>
      <c r="C7" s="319"/>
      <c r="D7" s="319"/>
      <c r="E7" s="321"/>
      <c r="F7" s="320"/>
      <c r="G7" s="321"/>
      <c r="H7" s="330"/>
      <c r="I7" s="324"/>
      <c r="J7" s="319"/>
      <c r="K7" s="319"/>
      <c r="L7" s="319"/>
      <c r="M7" s="320"/>
      <c r="N7" s="321"/>
      <c r="O7" s="326"/>
      <c r="P7" s="8" t="s">
        <v>19</v>
      </c>
      <c r="Q7" s="9" t="s">
        <v>32</v>
      </c>
      <c r="R7" s="320"/>
      <c r="S7" s="321"/>
      <c r="T7" s="319"/>
      <c r="U7" s="321"/>
      <c r="V7" s="320"/>
      <c r="W7" s="321"/>
      <c r="X7" s="320"/>
      <c r="Y7" s="319"/>
      <c r="Z7" s="103"/>
    </row>
    <row r="8" spans="1:26" s="159" customFormat="1" ht="11.25" x14ac:dyDescent="0.25">
      <c r="A8" s="160">
        <v>1</v>
      </c>
      <c r="B8" s="160">
        <v>2</v>
      </c>
      <c r="C8" s="160">
        <v>3</v>
      </c>
      <c r="D8" s="160">
        <v>4</v>
      </c>
      <c r="E8" s="99">
        <v>5</v>
      </c>
      <c r="F8" s="161">
        <v>6</v>
      </c>
      <c r="G8" s="162">
        <v>7</v>
      </c>
      <c r="H8" s="100">
        <v>8</v>
      </c>
      <c r="I8" s="101">
        <v>9</v>
      </c>
      <c r="J8" s="160">
        <v>10</v>
      </c>
      <c r="K8" s="160">
        <v>11</v>
      </c>
      <c r="L8" s="160">
        <v>12</v>
      </c>
      <c r="M8" s="161">
        <v>13</v>
      </c>
      <c r="N8" s="162">
        <v>14</v>
      </c>
      <c r="O8" s="100">
        <v>15</v>
      </c>
      <c r="P8" s="99">
        <v>17</v>
      </c>
      <c r="Q8" s="100">
        <v>18</v>
      </c>
      <c r="R8" s="101">
        <v>19</v>
      </c>
      <c r="S8" s="99">
        <v>20</v>
      </c>
      <c r="T8" s="101">
        <v>21</v>
      </c>
      <c r="U8" s="99">
        <v>22</v>
      </c>
      <c r="V8" s="100">
        <v>23</v>
      </c>
      <c r="W8" s="100">
        <v>24</v>
      </c>
      <c r="X8" s="101">
        <v>25</v>
      </c>
      <c r="Y8" s="101">
        <v>26</v>
      </c>
      <c r="Z8" s="103"/>
    </row>
    <row r="9" spans="1:26" s="203" customFormat="1" ht="14.1" customHeight="1" x14ac:dyDescent="0.25">
      <c r="A9" s="225" t="s">
        <v>33</v>
      </c>
      <c r="B9" s="163" t="s">
        <v>34</v>
      </c>
      <c r="C9" s="164">
        <v>3</v>
      </c>
      <c r="D9" s="164">
        <v>11</v>
      </c>
      <c r="E9" s="165">
        <v>3</v>
      </c>
      <c r="F9" s="166">
        <v>1476</v>
      </c>
      <c r="G9" s="167"/>
      <c r="H9" s="168">
        <v>1476</v>
      </c>
      <c r="I9" s="166">
        <v>1404</v>
      </c>
      <c r="J9" s="169">
        <v>847</v>
      </c>
      <c r="K9" s="170">
        <v>557</v>
      </c>
      <c r="L9" s="170"/>
      <c r="M9" s="166"/>
      <c r="N9" s="167"/>
      <c r="O9" s="171">
        <v>36</v>
      </c>
      <c r="P9" s="163">
        <v>18</v>
      </c>
      <c r="Q9" s="167">
        <v>18</v>
      </c>
      <c r="R9" s="166">
        <v>612</v>
      </c>
      <c r="S9" s="167">
        <v>864</v>
      </c>
      <c r="T9" s="166"/>
      <c r="U9" s="167"/>
      <c r="V9" s="166"/>
      <c r="W9" s="167"/>
      <c r="X9" s="166"/>
      <c r="Y9" s="163"/>
      <c r="Z9" s="300">
        <f>SUM(R9:Y9)</f>
        <v>1476</v>
      </c>
    </row>
    <row r="10" spans="1:26" s="159" customFormat="1" ht="14.1" customHeight="1" x14ac:dyDescent="0.25">
      <c r="A10" s="172"/>
      <c r="B10" s="173" t="s">
        <v>35</v>
      </c>
      <c r="C10" s="174">
        <v>2</v>
      </c>
      <c r="D10" s="174">
        <v>9</v>
      </c>
      <c r="E10" s="57">
        <v>2</v>
      </c>
      <c r="F10" s="175">
        <v>1150</v>
      </c>
      <c r="G10" s="176"/>
      <c r="H10" s="177">
        <v>1150</v>
      </c>
      <c r="I10" s="175">
        <v>1102</v>
      </c>
      <c r="J10" s="178">
        <v>674</v>
      </c>
      <c r="K10" s="179">
        <v>428</v>
      </c>
      <c r="L10" s="180"/>
      <c r="M10" s="181"/>
      <c r="N10" s="182"/>
      <c r="O10" s="183">
        <v>24</v>
      </c>
      <c r="P10" s="184">
        <v>12</v>
      </c>
      <c r="Q10" s="176">
        <v>12</v>
      </c>
      <c r="R10" s="175">
        <v>508</v>
      </c>
      <c r="S10" s="176">
        <v>642</v>
      </c>
      <c r="T10" s="175"/>
      <c r="U10" s="176"/>
      <c r="V10" s="175"/>
      <c r="W10" s="176"/>
      <c r="X10" s="185"/>
      <c r="Y10" s="186"/>
      <c r="Z10" s="103">
        <f>SUM(R10:Y10)</f>
        <v>1150</v>
      </c>
    </row>
    <row r="11" spans="1:26" s="159" customFormat="1" ht="14.1" customHeight="1" x14ac:dyDescent="0.25">
      <c r="A11" s="24" t="s">
        <v>36</v>
      </c>
      <c r="B11" s="24" t="s">
        <v>37</v>
      </c>
      <c r="C11" s="22" t="s">
        <v>176</v>
      </c>
      <c r="D11" s="22"/>
      <c r="E11" s="37"/>
      <c r="F11" s="27">
        <v>92</v>
      </c>
      <c r="G11" s="37"/>
      <c r="H11" s="298">
        <v>92</v>
      </c>
      <c r="I11" s="27">
        <v>78</v>
      </c>
      <c r="J11" s="149">
        <v>45</v>
      </c>
      <c r="K11" s="150">
        <v>33</v>
      </c>
      <c r="L11" s="150"/>
      <c r="M11" s="187"/>
      <c r="N11" s="37"/>
      <c r="O11" s="60">
        <v>2</v>
      </c>
      <c r="P11" s="22">
        <v>6</v>
      </c>
      <c r="Q11" s="222">
        <v>6</v>
      </c>
      <c r="R11" s="19">
        <v>38</v>
      </c>
      <c r="S11" s="145">
        <v>54</v>
      </c>
      <c r="T11" s="19"/>
      <c r="U11" s="37"/>
      <c r="V11" s="19"/>
      <c r="W11" s="37"/>
      <c r="X11" s="19"/>
      <c r="Y11" s="22"/>
      <c r="Z11" s="103">
        <v>92</v>
      </c>
    </row>
    <row r="12" spans="1:26" s="159" customFormat="1" ht="14.1" customHeight="1" x14ac:dyDescent="0.25">
      <c r="A12" s="24" t="s">
        <v>38</v>
      </c>
      <c r="B12" s="24" t="s">
        <v>39</v>
      </c>
      <c r="C12" s="22"/>
      <c r="D12" s="22" t="s">
        <v>178</v>
      </c>
      <c r="E12" s="37"/>
      <c r="F12" s="27">
        <v>105</v>
      </c>
      <c r="G12" s="37"/>
      <c r="H12" s="298">
        <v>105</v>
      </c>
      <c r="I12" s="27">
        <v>105</v>
      </c>
      <c r="J12" s="149">
        <v>105</v>
      </c>
      <c r="K12" s="150"/>
      <c r="L12" s="150"/>
      <c r="M12" s="187"/>
      <c r="N12" s="37"/>
      <c r="O12" s="60">
        <v>4</v>
      </c>
      <c r="P12" s="22"/>
      <c r="Q12" s="222"/>
      <c r="R12" s="19">
        <v>52</v>
      </c>
      <c r="S12" s="134">
        <v>53</v>
      </c>
      <c r="T12" s="19"/>
      <c r="U12" s="37"/>
      <c r="V12" s="19"/>
      <c r="W12" s="37"/>
      <c r="X12" s="19"/>
      <c r="Y12" s="22"/>
      <c r="Z12" s="103">
        <f t="shared" ref="Z12:Z22" si="0">SUM(R12:Y12)</f>
        <v>105</v>
      </c>
    </row>
    <row r="13" spans="1:26" s="159" customFormat="1" ht="14.1" customHeight="1" x14ac:dyDescent="0.25">
      <c r="A13" s="24" t="s">
        <v>185</v>
      </c>
      <c r="B13" s="24" t="s">
        <v>186</v>
      </c>
      <c r="C13" s="22"/>
      <c r="D13" s="22" t="s">
        <v>109</v>
      </c>
      <c r="E13" s="37"/>
      <c r="F13" s="27">
        <v>16</v>
      </c>
      <c r="G13" s="37"/>
      <c r="H13" s="298">
        <v>16</v>
      </c>
      <c r="I13" s="27">
        <v>16</v>
      </c>
      <c r="J13" s="149">
        <v>16</v>
      </c>
      <c r="K13" s="150"/>
      <c r="L13" s="150"/>
      <c r="M13" s="187"/>
      <c r="N13" s="37"/>
      <c r="O13" s="60"/>
      <c r="P13" s="22"/>
      <c r="Q13" s="222"/>
      <c r="R13" s="19"/>
      <c r="S13" s="299">
        <v>16</v>
      </c>
      <c r="T13" s="19"/>
      <c r="U13" s="37"/>
      <c r="V13" s="19"/>
      <c r="W13" s="37"/>
      <c r="X13" s="19"/>
      <c r="Y13" s="22"/>
      <c r="Z13" s="103">
        <f>SUM(S13:Y13)</f>
        <v>16</v>
      </c>
    </row>
    <row r="14" spans="1:26" s="159" customFormat="1" ht="14.1" customHeight="1" x14ac:dyDescent="0.25">
      <c r="A14" s="24" t="s">
        <v>40</v>
      </c>
      <c r="B14" s="24" t="s">
        <v>41</v>
      </c>
      <c r="C14" s="16"/>
      <c r="D14" s="22" t="s">
        <v>178</v>
      </c>
      <c r="E14" s="25"/>
      <c r="F14" s="26">
        <v>121</v>
      </c>
      <c r="G14" s="25"/>
      <c r="H14" s="148">
        <v>121</v>
      </c>
      <c r="I14" s="27">
        <v>117</v>
      </c>
      <c r="J14" s="149">
        <v>87</v>
      </c>
      <c r="K14" s="150">
        <v>30</v>
      </c>
      <c r="L14" s="150"/>
      <c r="M14" s="187"/>
      <c r="N14" s="37"/>
      <c r="O14" s="60">
        <v>4</v>
      </c>
      <c r="P14" s="16"/>
      <c r="Q14" s="188"/>
      <c r="R14" s="19">
        <v>52</v>
      </c>
      <c r="S14" s="134">
        <v>69</v>
      </c>
      <c r="T14" s="189"/>
      <c r="U14" s="25"/>
      <c r="V14" s="189"/>
      <c r="W14" s="25"/>
      <c r="X14" s="189"/>
      <c r="Y14" s="16"/>
      <c r="Z14" s="103">
        <f t="shared" si="0"/>
        <v>121</v>
      </c>
    </row>
    <row r="15" spans="1:26" s="159" customFormat="1" ht="14.1" customHeight="1" x14ac:dyDescent="0.25">
      <c r="A15" s="24" t="s">
        <v>42</v>
      </c>
      <c r="B15" s="24" t="s">
        <v>43</v>
      </c>
      <c r="C15" s="16" t="s">
        <v>176</v>
      </c>
      <c r="D15" s="16"/>
      <c r="E15" s="25"/>
      <c r="F15" s="26">
        <v>250</v>
      </c>
      <c r="G15" s="25"/>
      <c r="H15" s="148">
        <v>250</v>
      </c>
      <c r="I15" s="27">
        <v>234</v>
      </c>
      <c r="J15" s="149">
        <v>132</v>
      </c>
      <c r="K15" s="150">
        <v>102</v>
      </c>
      <c r="L15" s="150"/>
      <c r="M15" s="187"/>
      <c r="N15" s="37"/>
      <c r="O15" s="60">
        <v>4</v>
      </c>
      <c r="P15" s="16">
        <v>6</v>
      </c>
      <c r="Q15" s="188">
        <v>6</v>
      </c>
      <c r="R15" s="19">
        <v>108</v>
      </c>
      <c r="S15" s="145">
        <v>142</v>
      </c>
      <c r="T15" s="189"/>
      <c r="U15" s="25"/>
      <c r="V15" s="189"/>
      <c r="W15" s="25"/>
      <c r="X15" s="189"/>
      <c r="Y15" s="16"/>
      <c r="Z15" s="103">
        <f t="shared" si="0"/>
        <v>250</v>
      </c>
    </row>
    <row r="16" spans="1:26" s="159" customFormat="1" ht="14.1" customHeight="1" x14ac:dyDescent="0.25">
      <c r="A16" s="24" t="s">
        <v>44</v>
      </c>
      <c r="B16" s="24" t="s">
        <v>45</v>
      </c>
      <c r="C16" s="16"/>
      <c r="D16" s="22" t="s">
        <v>178</v>
      </c>
      <c r="E16" s="25"/>
      <c r="F16" s="26">
        <v>121</v>
      </c>
      <c r="G16" s="25"/>
      <c r="H16" s="148">
        <v>121</v>
      </c>
      <c r="I16" s="27">
        <v>117</v>
      </c>
      <c r="J16" s="149">
        <v>51</v>
      </c>
      <c r="K16" s="150">
        <v>66</v>
      </c>
      <c r="L16" s="150"/>
      <c r="M16" s="187"/>
      <c r="N16" s="37"/>
      <c r="O16" s="60">
        <v>4</v>
      </c>
      <c r="P16" s="16"/>
      <c r="Q16" s="188"/>
      <c r="R16" s="19">
        <v>69</v>
      </c>
      <c r="S16" s="134">
        <v>52</v>
      </c>
      <c r="T16" s="189"/>
      <c r="U16" s="25"/>
      <c r="V16" s="189"/>
      <c r="W16" s="25"/>
      <c r="X16" s="189"/>
      <c r="Y16" s="16"/>
      <c r="Z16" s="103">
        <f t="shared" si="0"/>
        <v>121</v>
      </c>
    </row>
    <row r="17" spans="1:27" s="159" customFormat="1" ht="14.1" customHeight="1" x14ac:dyDescent="0.25">
      <c r="A17" s="24" t="s">
        <v>46</v>
      </c>
      <c r="B17" s="24" t="s">
        <v>47</v>
      </c>
      <c r="C17" s="16"/>
      <c r="D17" s="22" t="s">
        <v>178</v>
      </c>
      <c r="E17" s="25" t="s">
        <v>109</v>
      </c>
      <c r="F17" s="26">
        <v>117</v>
      </c>
      <c r="G17" s="25"/>
      <c r="H17" s="148">
        <v>117</v>
      </c>
      <c r="I17" s="27">
        <v>117</v>
      </c>
      <c r="J17" s="149"/>
      <c r="K17" s="150">
        <v>117</v>
      </c>
      <c r="L17" s="150"/>
      <c r="M17" s="187"/>
      <c r="N17" s="37"/>
      <c r="O17" s="60"/>
      <c r="P17" s="16"/>
      <c r="Q17" s="188"/>
      <c r="R17" s="129">
        <v>45</v>
      </c>
      <c r="S17" s="134">
        <v>72</v>
      </c>
      <c r="T17" s="189"/>
      <c r="U17" s="25"/>
      <c r="V17" s="189"/>
      <c r="W17" s="25"/>
      <c r="X17" s="189"/>
      <c r="Y17" s="16"/>
      <c r="Z17" s="103">
        <f t="shared" si="0"/>
        <v>117</v>
      </c>
    </row>
    <row r="18" spans="1:27" s="159" customFormat="1" ht="14.1" customHeight="1" x14ac:dyDescent="0.25">
      <c r="A18" s="24" t="s">
        <v>48</v>
      </c>
      <c r="B18" s="24" t="s">
        <v>49</v>
      </c>
      <c r="C18" s="16"/>
      <c r="D18" s="22" t="s">
        <v>178</v>
      </c>
      <c r="E18" s="25"/>
      <c r="F18" s="26">
        <v>72</v>
      </c>
      <c r="G18" s="25"/>
      <c r="H18" s="148">
        <v>72</v>
      </c>
      <c r="I18" s="27">
        <v>70</v>
      </c>
      <c r="J18" s="149">
        <v>35</v>
      </c>
      <c r="K18" s="150">
        <v>35</v>
      </c>
      <c r="L18" s="150"/>
      <c r="M18" s="187"/>
      <c r="N18" s="37"/>
      <c r="O18" s="60">
        <v>2</v>
      </c>
      <c r="P18" s="16"/>
      <c r="Q18" s="188"/>
      <c r="R18" s="121">
        <v>72</v>
      </c>
      <c r="S18" s="39"/>
      <c r="T18" s="189"/>
      <c r="U18" s="25"/>
      <c r="V18" s="189"/>
      <c r="W18" s="25"/>
      <c r="X18" s="189"/>
      <c r="Y18" s="16"/>
      <c r="Z18" s="103">
        <f t="shared" si="0"/>
        <v>72</v>
      </c>
    </row>
    <row r="19" spans="1:27" s="159" customFormat="1" ht="14.1" customHeight="1" x14ac:dyDescent="0.25">
      <c r="A19" s="24" t="s">
        <v>54</v>
      </c>
      <c r="B19" s="24" t="s">
        <v>131</v>
      </c>
      <c r="C19" s="16"/>
      <c r="D19" s="22" t="s">
        <v>178</v>
      </c>
      <c r="E19" s="25"/>
      <c r="F19" s="26">
        <v>110</v>
      </c>
      <c r="G19" s="25"/>
      <c r="H19" s="148">
        <v>110</v>
      </c>
      <c r="I19" s="27">
        <v>108</v>
      </c>
      <c r="J19" s="149">
        <v>83</v>
      </c>
      <c r="K19" s="150">
        <v>25</v>
      </c>
      <c r="L19" s="150"/>
      <c r="M19" s="187"/>
      <c r="N19" s="37"/>
      <c r="O19" s="60">
        <v>2</v>
      </c>
      <c r="P19" s="16"/>
      <c r="Q19" s="188"/>
      <c r="R19" s="19"/>
      <c r="S19" s="134">
        <v>110</v>
      </c>
      <c r="T19" s="19"/>
      <c r="U19" s="37"/>
      <c r="V19" s="19"/>
      <c r="W19" s="37"/>
      <c r="X19" s="19"/>
      <c r="Y19" s="22"/>
      <c r="Z19" s="103">
        <f t="shared" si="0"/>
        <v>110</v>
      </c>
    </row>
    <row r="20" spans="1:27" s="159" customFormat="1" ht="14.1" customHeight="1" x14ac:dyDescent="0.25">
      <c r="A20" s="24" t="s">
        <v>134</v>
      </c>
      <c r="B20" s="24" t="s">
        <v>135</v>
      </c>
      <c r="C20" s="16"/>
      <c r="D20" s="22" t="s">
        <v>178</v>
      </c>
      <c r="E20" s="25"/>
      <c r="F20" s="26">
        <v>36</v>
      </c>
      <c r="G20" s="25"/>
      <c r="H20" s="148">
        <v>36</v>
      </c>
      <c r="I20" s="27">
        <v>36</v>
      </c>
      <c r="J20" s="149">
        <v>32</v>
      </c>
      <c r="K20" s="150">
        <v>4</v>
      </c>
      <c r="L20" s="150"/>
      <c r="M20" s="187"/>
      <c r="N20" s="37"/>
      <c r="O20" s="60"/>
      <c r="P20" s="16"/>
      <c r="Q20" s="188"/>
      <c r="R20" s="121">
        <v>36</v>
      </c>
      <c r="S20" s="39"/>
      <c r="T20" s="19"/>
      <c r="U20" s="37"/>
      <c r="V20" s="19"/>
      <c r="W20" s="37"/>
      <c r="X20" s="19"/>
      <c r="Y20" s="22"/>
      <c r="Z20" s="103">
        <f t="shared" si="0"/>
        <v>36</v>
      </c>
    </row>
    <row r="21" spans="1:27" s="159" customFormat="1" ht="14.1" customHeight="1" x14ac:dyDescent="0.25">
      <c r="A21" s="24" t="s">
        <v>133</v>
      </c>
      <c r="B21" s="24" t="s">
        <v>55</v>
      </c>
      <c r="C21" s="28"/>
      <c r="D21" s="22" t="s">
        <v>178</v>
      </c>
      <c r="E21" s="30"/>
      <c r="F21" s="26">
        <v>36</v>
      </c>
      <c r="G21" s="25"/>
      <c r="H21" s="148">
        <v>36</v>
      </c>
      <c r="I21" s="27">
        <v>36</v>
      </c>
      <c r="J21" s="149">
        <v>27</v>
      </c>
      <c r="K21" s="150">
        <v>9</v>
      </c>
      <c r="L21" s="150"/>
      <c r="M21" s="187"/>
      <c r="N21" s="37"/>
      <c r="O21" s="60"/>
      <c r="P21" s="16"/>
      <c r="Q21" s="188"/>
      <c r="R21" s="20"/>
      <c r="S21" s="119">
        <v>36</v>
      </c>
      <c r="T21" s="19"/>
      <c r="U21" s="37"/>
      <c r="V21" s="19"/>
      <c r="W21" s="37"/>
      <c r="X21" s="19"/>
      <c r="Y21" s="22"/>
      <c r="Z21" s="103">
        <f t="shared" si="0"/>
        <v>36</v>
      </c>
    </row>
    <row r="22" spans="1:27" s="159" customFormat="1" ht="14.1" customHeight="1" x14ac:dyDescent="0.25">
      <c r="A22" s="24" t="s">
        <v>132</v>
      </c>
      <c r="B22" s="24" t="s">
        <v>56</v>
      </c>
      <c r="C22" s="16"/>
      <c r="D22" s="22" t="s">
        <v>178</v>
      </c>
      <c r="E22" s="25"/>
      <c r="F22" s="26">
        <v>36</v>
      </c>
      <c r="G22" s="25"/>
      <c r="H22" s="148">
        <v>36</v>
      </c>
      <c r="I22" s="27">
        <v>36</v>
      </c>
      <c r="J22" s="149">
        <v>30</v>
      </c>
      <c r="K22" s="150">
        <v>6</v>
      </c>
      <c r="L22" s="150"/>
      <c r="M22" s="187"/>
      <c r="N22" s="37"/>
      <c r="O22" s="60"/>
      <c r="P22" s="16"/>
      <c r="Q22" s="188"/>
      <c r="R22" s="121">
        <v>36</v>
      </c>
      <c r="S22" s="146"/>
      <c r="T22" s="19"/>
      <c r="U22" s="37"/>
      <c r="V22" s="19"/>
      <c r="W22" s="37"/>
      <c r="X22" s="19"/>
      <c r="Y22" s="22"/>
      <c r="Z22" s="103">
        <f t="shared" si="0"/>
        <v>36</v>
      </c>
    </row>
    <row r="23" spans="1:27" s="159" customFormat="1" ht="14.1" customHeight="1" x14ac:dyDescent="0.25">
      <c r="A23" s="24" t="s">
        <v>129</v>
      </c>
      <c r="B23" s="24" t="s">
        <v>52</v>
      </c>
      <c r="C23" s="16"/>
      <c r="D23" s="16"/>
      <c r="E23" s="25" t="s">
        <v>109</v>
      </c>
      <c r="F23" s="26">
        <v>38</v>
      </c>
      <c r="G23" s="25"/>
      <c r="H23" s="148">
        <v>38</v>
      </c>
      <c r="I23" s="27">
        <v>36</v>
      </c>
      <c r="J23" s="149">
        <v>35</v>
      </c>
      <c r="K23" s="150">
        <v>1</v>
      </c>
      <c r="L23" s="150"/>
      <c r="M23" s="187"/>
      <c r="N23" s="37"/>
      <c r="O23" s="60">
        <v>2</v>
      </c>
      <c r="P23" s="16"/>
      <c r="Q23" s="188"/>
      <c r="R23" s="20"/>
      <c r="S23" s="129">
        <v>38</v>
      </c>
      <c r="T23" s="19"/>
      <c r="U23" s="37"/>
      <c r="V23" s="19"/>
      <c r="W23" s="37"/>
      <c r="X23" s="19"/>
      <c r="Y23" s="22"/>
      <c r="Z23" s="103">
        <v>38</v>
      </c>
    </row>
    <row r="24" spans="1:27" s="159" customFormat="1" ht="14.1" customHeight="1" x14ac:dyDescent="0.25">
      <c r="A24" s="190"/>
      <c r="B24" s="184" t="s">
        <v>57</v>
      </c>
      <c r="C24" s="174">
        <v>1</v>
      </c>
      <c r="D24" s="174">
        <v>2</v>
      </c>
      <c r="E24" s="57"/>
      <c r="F24" s="191">
        <v>292</v>
      </c>
      <c r="G24" s="192"/>
      <c r="H24" s="193">
        <v>292</v>
      </c>
      <c r="I24" s="175">
        <v>268</v>
      </c>
      <c r="J24" s="194">
        <v>172</v>
      </c>
      <c r="K24" s="195">
        <v>96</v>
      </c>
      <c r="L24" s="180"/>
      <c r="M24" s="196"/>
      <c r="N24" s="197"/>
      <c r="O24" s="198">
        <v>12</v>
      </c>
      <c r="P24" s="173">
        <v>6</v>
      </c>
      <c r="Q24" s="176">
        <v>6</v>
      </c>
      <c r="R24" s="191">
        <v>104</v>
      </c>
      <c r="S24" s="192">
        <v>188</v>
      </c>
      <c r="T24" s="199"/>
      <c r="U24" s="200"/>
      <c r="V24" s="199"/>
      <c r="W24" s="200"/>
      <c r="X24" s="199"/>
      <c r="Y24" s="201"/>
      <c r="Z24" s="202">
        <v>298</v>
      </c>
    </row>
    <row r="25" spans="1:27" s="203" customFormat="1" ht="14.1" customHeight="1" x14ac:dyDescent="0.25">
      <c r="A25" s="31" t="s">
        <v>50</v>
      </c>
      <c r="B25" s="31" t="s">
        <v>58</v>
      </c>
      <c r="C25" s="28"/>
      <c r="D25" s="22" t="s">
        <v>178</v>
      </c>
      <c r="E25" s="30"/>
      <c r="F25" s="26">
        <v>104</v>
      </c>
      <c r="G25" s="25"/>
      <c r="H25" s="148">
        <v>104</v>
      </c>
      <c r="I25" s="27">
        <v>100</v>
      </c>
      <c r="J25" s="149">
        <v>45</v>
      </c>
      <c r="K25" s="150">
        <v>55</v>
      </c>
      <c r="L25" s="150"/>
      <c r="M25" s="187"/>
      <c r="N25" s="37"/>
      <c r="O25" s="60">
        <v>4</v>
      </c>
      <c r="P25" s="16"/>
      <c r="Q25" s="188"/>
      <c r="R25" s="20">
        <v>34</v>
      </c>
      <c r="S25" s="134">
        <v>70</v>
      </c>
      <c r="T25" s="63"/>
      <c r="U25" s="30"/>
      <c r="V25" s="63"/>
      <c r="W25" s="30"/>
      <c r="X25" s="63"/>
      <c r="Y25" s="28"/>
      <c r="Z25" s="103">
        <f>SUM(R25:Y25)</f>
        <v>104</v>
      </c>
    </row>
    <row r="26" spans="1:27" s="159" customFormat="1" ht="14.1" customHeight="1" x14ac:dyDescent="0.25">
      <c r="A26" s="31" t="s">
        <v>51</v>
      </c>
      <c r="B26" s="12" t="s">
        <v>130</v>
      </c>
      <c r="C26" s="16" t="s">
        <v>176</v>
      </c>
      <c r="D26" s="32"/>
      <c r="E26" s="32"/>
      <c r="F26" s="157">
        <v>106</v>
      </c>
      <c r="G26" s="32"/>
      <c r="H26" s="151">
        <v>106</v>
      </c>
      <c r="I26" s="58">
        <v>90</v>
      </c>
      <c r="J26" s="112">
        <v>56</v>
      </c>
      <c r="K26" s="112">
        <v>34</v>
      </c>
      <c r="L26" s="112"/>
      <c r="M26" s="112"/>
      <c r="N26" s="112"/>
      <c r="O26" s="112">
        <v>4</v>
      </c>
      <c r="P26" s="32">
        <v>6</v>
      </c>
      <c r="Q26" s="32">
        <v>6</v>
      </c>
      <c r="R26" s="112">
        <v>34</v>
      </c>
      <c r="S26" s="117">
        <v>72</v>
      </c>
      <c r="T26" s="22"/>
      <c r="U26" s="22"/>
      <c r="V26" s="19"/>
      <c r="W26" s="37"/>
      <c r="X26" s="19"/>
      <c r="Y26" s="22"/>
      <c r="Z26" s="109">
        <v>112</v>
      </c>
    </row>
    <row r="27" spans="1:27" s="159" customFormat="1" ht="14.1" customHeight="1" x14ac:dyDescent="0.25">
      <c r="A27" s="31" t="s">
        <v>53</v>
      </c>
      <c r="B27" s="33" t="s">
        <v>128</v>
      </c>
      <c r="C27" s="34"/>
      <c r="D27" s="22" t="s">
        <v>178</v>
      </c>
      <c r="E27" s="35"/>
      <c r="F27" s="36">
        <v>82</v>
      </c>
      <c r="G27" s="35"/>
      <c r="H27" s="204">
        <v>82</v>
      </c>
      <c r="I27" s="205">
        <v>78</v>
      </c>
      <c r="J27" s="206">
        <v>71</v>
      </c>
      <c r="K27" s="207">
        <v>7</v>
      </c>
      <c r="L27" s="207"/>
      <c r="M27" s="208"/>
      <c r="N27" s="209"/>
      <c r="O27" s="210">
        <v>4</v>
      </c>
      <c r="P27" s="34"/>
      <c r="Q27" s="211"/>
      <c r="R27" s="212">
        <v>36</v>
      </c>
      <c r="S27" s="147">
        <v>46</v>
      </c>
      <c r="T27" s="213"/>
      <c r="U27" s="209"/>
      <c r="V27" s="19"/>
      <c r="W27" s="37"/>
      <c r="X27" s="19"/>
      <c r="Y27" s="22"/>
      <c r="Z27" s="109">
        <f>SUM(R27:Y27)</f>
        <v>82</v>
      </c>
    </row>
    <row r="28" spans="1:27" s="159" customFormat="1" ht="14.1" customHeight="1" x14ac:dyDescent="0.25">
      <c r="A28" s="190"/>
      <c r="B28" s="184" t="s">
        <v>59</v>
      </c>
      <c r="C28" s="184"/>
      <c r="D28" s="184"/>
      <c r="E28" s="176">
        <v>1</v>
      </c>
      <c r="F28" s="175">
        <v>34</v>
      </c>
      <c r="G28" s="176"/>
      <c r="H28" s="177">
        <v>34</v>
      </c>
      <c r="I28" s="175">
        <v>34</v>
      </c>
      <c r="J28" s="178">
        <v>1</v>
      </c>
      <c r="K28" s="179">
        <v>33</v>
      </c>
      <c r="L28" s="180"/>
      <c r="M28" s="185"/>
      <c r="N28" s="182"/>
      <c r="O28" s="183"/>
      <c r="P28" s="184"/>
      <c r="Q28" s="176"/>
      <c r="R28" s="175"/>
      <c r="S28" s="176">
        <v>34</v>
      </c>
      <c r="T28" s="199"/>
      <c r="U28" s="200"/>
      <c r="V28" s="199"/>
      <c r="W28" s="200"/>
      <c r="X28" s="199"/>
      <c r="Y28" s="201"/>
      <c r="Z28" s="109">
        <f>SUM(R28:Y28)</f>
        <v>34</v>
      </c>
    </row>
    <row r="29" spans="1:27" s="159" customFormat="1" ht="14.1" customHeight="1" x14ac:dyDescent="0.25">
      <c r="A29" s="33" t="s">
        <v>136</v>
      </c>
      <c r="B29" s="33" t="s">
        <v>60</v>
      </c>
      <c r="C29" s="34"/>
      <c r="D29" s="34"/>
      <c r="E29" s="25" t="s">
        <v>109</v>
      </c>
      <c r="F29" s="36">
        <v>34</v>
      </c>
      <c r="G29" s="35"/>
      <c r="H29" s="152">
        <v>34</v>
      </c>
      <c r="I29" s="27">
        <v>34</v>
      </c>
      <c r="J29" s="153">
        <v>1</v>
      </c>
      <c r="K29" s="154">
        <v>33</v>
      </c>
      <c r="L29" s="40"/>
      <c r="M29" s="214"/>
      <c r="N29" s="35"/>
      <c r="O29" s="215"/>
      <c r="P29" s="34"/>
      <c r="Q29" s="188"/>
      <c r="R29" s="213"/>
      <c r="S29" s="129">
        <v>34</v>
      </c>
      <c r="T29" s="63"/>
      <c r="U29" s="30"/>
      <c r="V29" s="63"/>
      <c r="W29" s="30"/>
      <c r="X29" s="110"/>
      <c r="Y29" s="29"/>
      <c r="Z29" s="103">
        <f>SUM(R29:Y29)</f>
        <v>34</v>
      </c>
    </row>
    <row r="30" spans="1:27" s="203" customFormat="1" ht="14.1" customHeight="1" x14ac:dyDescent="0.25">
      <c r="A30" s="216" t="s">
        <v>61</v>
      </c>
      <c r="B30" s="216" t="s">
        <v>62</v>
      </c>
      <c r="C30" s="170">
        <v>7</v>
      </c>
      <c r="D30" s="170">
        <v>4</v>
      </c>
      <c r="E30" s="217">
        <v>1</v>
      </c>
      <c r="F30" s="166">
        <v>468</v>
      </c>
      <c r="G30" s="167">
        <v>60</v>
      </c>
      <c r="H30" s="218">
        <v>408</v>
      </c>
      <c r="I30" s="166">
        <v>404</v>
      </c>
      <c r="J30" s="170">
        <v>56</v>
      </c>
      <c r="K30" s="170">
        <v>348</v>
      </c>
      <c r="L30" s="170"/>
      <c r="M30" s="166"/>
      <c r="N30" s="167"/>
      <c r="O30" s="171">
        <v>4</v>
      </c>
      <c r="P30" s="163"/>
      <c r="Q30" s="167"/>
      <c r="R30" s="166"/>
      <c r="S30" s="167"/>
      <c r="T30" s="166">
        <v>92</v>
      </c>
      <c r="U30" s="167">
        <v>116</v>
      </c>
      <c r="V30" s="166">
        <v>92</v>
      </c>
      <c r="W30" s="167">
        <v>112</v>
      </c>
      <c r="X30" s="166">
        <v>56</v>
      </c>
      <c r="Y30" s="163"/>
      <c r="Z30" s="103">
        <f t="shared" ref="Z30:Z38" si="1">SUM(T30:Y30)</f>
        <v>468</v>
      </c>
    </row>
    <row r="31" spans="1:27" s="159" customFormat="1" ht="14.1" customHeight="1" x14ac:dyDescent="0.25">
      <c r="A31" s="31" t="s">
        <v>63</v>
      </c>
      <c r="B31" s="31" t="s">
        <v>64</v>
      </c>
      <c r="C31" s="16"/>
      <c r="D31" s="22" t="s">
        <v>178</v>
      </c>
      <c r="E31" s="25"/>
      <c r="F31" s="26">
        <v>36</v>
      </c>
      <c r="G31" s="25"/>
      <c r="H31" s="219">
        <v>36</v>
      </c>
      <c r="I31" s="26">
        <v>36</v>
      </c>
      <c r="J31" s="40">
        <v>18</v>
      </c>
      <c r="K31" s="40">
        <v>18</v>
      </c>
      <c r="L31" s="40"/>
      <c r="M31" s="189"/>
      <c r="N31" s="25"/>
      <c r="O31" s="38"/>
      <c r="P31" s="16"/>
      <c r="Q31" s="188"/>
      <c r="R31" s="19"/>
      <c r="S31" s="37"/>
      <c r="T31" s="19"/>
      <c r="U31" s="37"/>
      <c r="V31" s="20"/>
      <c r="W31" s="119">
        <v>36</v>
      </c>
      <c r="X31" s="19"/>
      <c r="Y31" s="22"/>
      <c r="Z31" s="109">
        <f t="shared" si="1"/>
        <v>36</v>
      </c>
      <c r="AA31" s="220"/>
    </row>
    <row r="32" spans="1:27" s="159" customFormat="1" ht="14.1" customHeight="1" x14ac:dyDescent="0.25">
      <c r="A32" s="31" t="s">
        <v>65</v>
      </c>
      <c r="B32" s="31" t="s">
        <v>45</v>
      </c>
      <c r="C32" s="16"/>
      <c r="D32" s="22" t="s">
        <v>178</v>
      </c>
      <c r="E32" s="25"/>
      <c r="F32" s="26">
        <v>36</v>
      </c>
      <c r="G32" s="25"/>
      <c r="H32" s="219">
        <v>36</v>
      </c>
      <c r="I32" s="26">
        <v>36</v>
      </c>
      <c r="J32" s="40">
        <v>18</v>
      </c>
      <c r="K32" s="40">
        <v>18</v>
      </c>
      <c r="L32" s="40"/>
      <c r="M32" s="189"/>
      <c r="N32" s="25"/>
      <c r="O32" s="38"/>
      <c r="P32" s="16"/>
      <c r="Q32" s="188"/>
      <c r="R32" s="19"/>
      <c r="S32" s="37"/>
      <c r="T32" s="125">
        <v>36</v>
      </c>
      <c r="U32" s="37"/>
      <c r="V32" s="19"/>
      <c r="W32" s="37"/>
      <c r="X32" s="19"/>
      <c r="Y32" s="22"/>
      <c r="Z32" s="109">
        <f t="shared" si="1"/>
        <v>36</v>
      </c>
      <c r="AA32" s="220"/>
    </row>
    <row r="33" spans="1:27" s="220" customFormat="1" ht="14.25" customHeight="1" x14ac:dyDescent="0.25">
      <c r="A33" s="50" t="s">
        <v>66</v>
      </c>
      <c r="B33" s="50" t="s">
        <v>170</v>
      </c>
      <c r="C33" s="22"/>
      <c r="D33" s="22" t="s">
        <v>178</v>
      </c>
      <c r="E33" s="37"/>
      <c r="F33" s="27">
        <v>152</v>
      </c>
      <c r="G33" s="37">
        <v>12</v>
      </c>
      <c r="H33" s="221">
        <v>140</v>
      </c>
      <c r="I33" s="26">
        <v>136</v>
      </c>
      <c r="J33" s="40"/>
      <c r="K33" s="40">
        <v>136</v>
      </c>
      <c r="L33" s="40"/>
      <c r="M33" s="189"/>
      <c r="N33" s="25"/>
      <c r="O33" s="38">
        <v>4</v>
      </c>
      <c r="P33" s="22"/>
      <c r="Q33" s="222"/>
      <c r="R33" s="19"/>
      <c r="S33" s="37"/>
      <c r="T33" s="19">
        <v>28</v>
      </c>
      <c r="U33" s="39">
        <v>58</v>
      </c>
      <c r="V33" s="19">
        <v>36</v>
      </c>
      <c r="W33" s="134">
        <v>30</v>
      </c>
      <c r="X33" s="19"/>
      <c r="Y33" s="21"/>
      <c r="Z33" s="109">
        <f t="shared" si="1"/>
        <v>152</v>
      </c>
    </row>
    <row r="34" spans="1:27" s="159" customFormat="1" ht="14.1" customHeight="1" x14ac:dyDescent="0.25">
      <c r="A34" s="31" t="s">
        <v>67</v>
      </c>
      <c r="B34" s="31" t="s">
        <v>171</v>
      </c>
      <c r="C34" s="16"/>
      <c r="D34" s="22" t="s">
        <v>178</v>
      </c>
      <c r="E34" s="25" t="s">
        <v>180</v>
      </c>
      <c r="F34" s="26">
        <v>208</v>
      </c>
      <c r="G34" s="25">
        <v>48</v>
      </c>
      <c r="H34" s="219">
        <v>160</v>
      </c>
      <c r="I34" s="26">
        <v>160</v>
      </c>
      <c r="J34" s="40"/>
      <c r="K34" s="40">
        <v>160</v>
      </c>
      <c r="L34" s="40"/>
      <c r="M34" s="189"/>
      <c r="N34" s="25"/>
      <c r="O34" s="38"/>
      <c r="P34" s="16"/>
      <c r="Q34" s="188"/>
      <c r="R34" s="19"/>
      <c r="S34" s="37"/>
      <c r="T34" s="131">
        <v>28</v>
      </c>
      <c r="U34" s="132">
        <v>58</v>
      </c>
      <c r="V34" s="131">
        <v>56</v>
      </c>
      <c r="W34" s="132">
        <v>46</v>
      </c>
      <c r="X34" s="130">
        <v>20</v>
      </c>
      <c r="Y34" s="21"/>
      <c r="Z34" s="109">
        <f t="shared" si="1"/>
        <v>208</v>
      </c>
      <c r="AA34" s="220"/>
    </row>
    <row r="35" spans="1:27" s="159" customFormat="1" ht="14.1" customHeight="1" x14ac:dyDescent="0.25">
      <c r="A35" s="31" t="s">
        <v>68</v>
      </c>
      <c r="B35" s="31" t="s">
        <v>69</v>
      </c>
      <c r="C35" s="16"/>
      <c r="D35" s="16"/>
      <c r="E35" s="25" t="s">
        <v>109</v>
      </c>
      <c r="F35" s="26">
        <v>36</v>
      </c>
      <c r="G35" s="25"/>
      <c r="H35" s="219">
        <v>36</v>
      </c>
      <c r="I35" s="26">
        <v>36</v>
      </c>
      <c r="J35" s="40">
        <v>20</v>
      </c>
      <c r="K35" s="40">
        <v>16</v>
      </c>
      <c r="L35" s="40"/>
      <c r="M35" s="189"/>
      <c r="N35" s="25"/>
      <c r="O35" s="38"/>
      <c r="P35" s="16"/>
      <c r="Q35" s="188"/>
      <c r="R35" s="19"/>
      <c r="S35" s="37"/>
      <c r="T35" s="19"/>
      <c r="U35" s="37"/>
      <c r="W35" s="37"/>
      <c r="X35" s="129">
        <v>36</v>
      </c>
      <c r="Y35" s="22"/>
      <c r="Z35" s="109">
        <f t="shared" si="1"/>
        <v>36</v>
      </c>
      <c r="AA35" s="220"/>
    </row>
    <row r="36" spans="1:27" s="203" customFormat="1" ht="14.1" customHeight="1" x14ac:dyDescent="0.25">
      <c r="A36" s="216" t="s">
        <v>70</v>
      </c>
      <c r="B36" s="216" t="s">
        <v>71</v>
      </c>
      <c r="C36" s="170"/>
      <c r="D36" s="170">
        <v>2</v>
      </c>
      <c r="E36" s="217">
        <v>1</v>
      </c>
      <c r="F36" s="166">
        <v>148</v>
      </c>
      <c r="G36" s="167">
        <v>12</v>
      </c>
      <c r="H36" s="218">
        <v>136</v>
      </c>
      <c r="I36" s="168">
        <v>132</v>
      </c>
      <c r="J36" s="170">
        <v>80</v>
      </c>
      <c r="K36" s="170">
        <v>52</v>
      </c>
      <c r="L36" s="170"/>
      <c r="M36" s="166"/>
      <c r="N36" s="167"/>
      <c r="O36" s="171">
        <v>4</v>
      </c>
      <c r="P36" s="163"/>
      <c r="Q36" s="167"/>
      <c r="R36" s="166"/>
      <c r="S36" s="167"/>
      <c r="T36" s="166">
        <v>58</v>
      </c>
      <c r="U36" s="167">
        <v>58</v>
      </c>
      <c r="V36" s="166"/>
      <c r="W36" s="167">
        <v>32</v>
      </c>
      <c r="X36" s="166"/>
      <c r="Y36" s="163"/>
      <c r="Z36" s="103">
        <f t="shared" si="1"/>
        <v>148</v>
      </c>
    </row>
    <row r="37" spans="1:27" s="159" customFormat="1" ht="14.1" customHeight="1" x14ac:dyDescent="0.25">
      <c r="A37" s="42" t="s">
        <v>127</v>
      </c>
      <c r="B37" s="42" t="s">
        <v>43</v>
      </c>
      <c r="C37" s="22"/>
      <c r="D37" s="22" t="s">
        <v>178</v>
      </c>
      <c r="E37" s="37"/>
      <c r="F37" s="27">
        <v>58</v>
      </c>
      <c r="G37" s="37">
        <v>6</v>
      </c>
      <c r="H37" s="223">
        <v>52</v>
      </c>
      <c r="I37" s="43">
        <v>50</v>
      </c>
      <c r="J37" s="44">
        <v>26</v>
      </c>
      <c r="K37" s="44">
        <v>24</v>
      </c>
      <c r="L37" s="45"/>
      <c r="M37" s="46"/>
      <c r="N37" s="47"/>
      <c r="O37" s="48">
        <v>2</v>
      </c>
      <c r="P37" s="22"/>
      <c r="Q37" s="222"/>
      <c r="R37" s="19"/>
      <c r="S37" s="37"/>
      <c r="T37" s="121">
        <v>58</v>
      </c>
      <c r="U37" s="37"/>
      <c r="V37" s="41"/>
      <c r="W37" s="37"/>
      <c r="X37" s="19"/>
      <c r="Y37" s="22"/>
      <c r="Z37" s="103">
        <f t="shared" si="1"/>
        <v>58</v>
      </c>
    </row>
    <row r="38" spans="1:27" s="159" customFormat="1" ht="14.1" customHeight="1" x14ac:dyDescent="0.25">
      <c r="A38" s="31" t="s">
        <v>72</v>
      </c>
      <c r="B38" s="31" t="s">
        <v>58</v>
      </c>
      <c r="C38" s="22"/>
      <c r="D38" s="22" t="s">
        <v>178</v>
      </c>
      <c r="E38" s="37"/>
      <c r="F38" s="27">
        <v>58</v>
      </c>
      <c r="G38" s="37">
        <v>6</v>
      </c>
      <c r="H38" s="221">
        <v>52</v>
      </c>
      <c r="I38" s="27">
        <v>50</v>
      </c>
      <c r="J38" s="150">
        <v>26</v>
      </c>
      <c r="K38" s="150">
        <v>24</v>
      </c>
      <c r="L38" s="150"/>
      <c r="M38" s="19"/>
      <c r="N38" s="37"/>
      <c r="O38" s="60">
        <v>2</v>
      </c>
      <c r="P38" s="22"/>
      <c r="Q38" s="222"/>
      <c r="R38" s="19"/>
      <c r="S38" s="37"/>
      <c r="T38" s="19"/>
      <c r="U38" s="119">
        <v>58</v>
      </c>
      <c r="V38" s="41"/>
      <c r="W38" s="37"/>
      <c r="X38" s="19"/>
      <c r="Y38" s="22"/>
      <c r="Z38" s="103">
        <f t="shared" si="1"/>
        <v>58</v>
      </c>
    </row>
    <row r="39" spans="1:27" s="220" customFormat="1" ht="14.1" customHeight="1" x14ac:dyDescent="0.25">
      <c r="A39" s="31" t="s">
        <v>110</v>
      </c>
      <c r="B39" s="31" t="s">
        <v>73</v>
      </c>
      <c r="C39" s="224"/>
      <c r="D39" s="45"/>
      <c r="E39" s="25" t="s">
        <v>109</v>
      </c>
      <c r="F39" s="43">
        <v>32</v>
      </c>
      <c r="G39" s="49"/>
      <c r="H39" s="223">
        <v>32</v>
      </c>
      <c r="I39" s="43">
        <v>32</v>
      </c>
      <c r="J39" s="45">
        <v>28</v>
      </c>
      <c r="K39" s="45">
        <v>4</v>
      </c>
      <c r="L39" s="45"/>
      <c r="M39" s="46"/>
      <c r="N39" s="47"/>
      <c r="O39" s="48"/>
      <c r="P39" s="45"/>
      <c r="Q39" s="47"/>
      <c r="R39" s="46"/>
      <c r="S39" s="47"/>
      <c r="T39" s="46"/>
      <c r="U39" s="47"/>
      <c r="V39" s="46"/>
      <c r="W39" s="128">
        <v>32</v>
      </c>
      <c r="X39" s="46"/>
      <c r="Y39" s="45"/>
      <c r="Z39" s="109"/>
    </row>
    <row r="40" spans="1:27" s="203" customFormat="1" ht="14.1" customHeight="1" x14ac:dyDescent="0.25">
      <c r="A40" s="225" t="s">
        <v>74</v>
      </c>
      <c r="B40" s="225" t="s">
        <v>75</v>
      </c>
      <c r="C40" s="170">
        <v>1</v>
      </c>
      <c r="D40" s="170">
        <v>8</v>
      </c>
      <c r="E40" s="217">
        <v>1</v>
      </c>
      <c r="F40" s="266">
        <v>674</v>
      </c>
      <c r="G40" s="167">
        <v>64</v>
      </c>
      <c r="H40" s="267">
        <v>610</v>
      </c>
      <c r="I40" s="266">
        <v>652</v>
      </c>
      <c r="J40" s="170">
        <v>290</v>
      </c>
      <c r="K40" s="170">
        <v>270</v>
      </c>
      <c r="L40" s="170">
        <v>20</v>
      </c>
      <c r="M40" s="166"/>
      <c r="N40" s="167"/>
      <c r="O40" s="171">
        <v>18</v>
      </c>
      <c r="P40" s="163">
        <v>6</v>
      </c>
      <c r="Q40" s="167">
        <v>6</v>
      </c>
      <c r="R40" s="166"/>
      <c r="S40" s="167"/>
      <c r="T40" s="166">
        <v>106</v>
      </c>
      <c r="U40" s="167">
        <v>188</v>
      </c>
      <c r="V40" s="166">
        <v>44</v>
      </c>
      <c r="W40" s="167">
        <v>194</v>
      </c>
      <c r="X40" s="266">
        <v>100</v>
      </c>
      <c r="Y40" s="272">
        <v>42</v>
      </c>
      <c r="Z40" s="268">
        <f>SUM(T40:Y40)</f>
        <v>674</v>
      </c>
    </row>
    <row r="41" spans="1:27" s="159" customFormat="1" ht="14.1" customHeight="1" x14ac:dyDescent="0.25">
      <c r="A41" s="13" t="s">
        <v>138</v>
      </c>
      <c r="B41" s="50" t="s">
        <v>137</v>
      </c>
      <c r="C41" s="133"/>
      <c r="D41" s="22" t="s">
        <v>178</v>
      </c>
      <c r="E41" s="52"/>
      <c r="F41" s="51">
        <v>110</v>
      </c>
      <c r="G41" s="52">
        <v>14</v>
      </c>
      <c r="H41" s="226">
        <v>96</v>
      </c>
      <c r="I41" s="51">
        <v>92</v>
      </c>
      <c r="J41" s="227">
        <v>4</v>
      </c>
      <c r="K41" s="227">
        <v>88</v>
      </c>
      <c r="L41" s="227"/>
      <c r="M41" s="54"/>
      <c r="N41" s="52"/>
      <c r="O41" s="228">
        <v>4</v>
      </c>
      <c r="P41" s="229"/>
      <c r="Q41" s="230"/>
      <c r="R41" s="54"/>
      <c r="S41" s="52"/>
      <c r="T41" s="53">
        <v>60</v>
      </c>
      <c r="U41" s="126">
        <v>50</v>
      </c>
      <c r="V41" s="54"/>
      <c r="W41" s="52"/>
      <c r="X41" s="54"/>
      <c r="Y41" s="133"/>
      <c r="Z41" s="108">
        <f>SUM(T41:Y41)</f>
        <v>110</v>
      </c>
    </row>
    <row r="42" spans="1:27" s="159" customFormat="1" ht="14.1" customHeight="1" x14ac:dyDescent="0.25">
      <c r="A42" s="13" t="s">
        <v>142</v>
      </c>
      <c r="B42" s="50" t="s">
        <v>143</v>
      </c>
      <c r="C42" s="16" t="s">
        <v>176</v>
      </c>
      <c r="D42" s="133"/>
      <c r="E42" s="52"/>
      <c r="F42" s="51">
        <v>106</v>
      </c>
      <c r="G42" s="52">
        <v>12</v>
      </c>
      <c r="H42" s="226">
        <v>94</v>
      </c>
      <c r="I42" s="51">
        <v>80</v>
      </c>
      <c r="J42" s="227">
        <v>40</v>
      </c>
      <c r="K42" s="227">
        <v>40</v>
      </c>
      <c r="L42" s="227"/>
      <c r="M42" s="54"/>
      <c r="N42" s="52"/>
      <c r="O42" s="228">
        <v>2</v>
      </c>
      <c r="P42" s="229">
        <v>6</v>
      </c>
      <c r="Q42" s="230">
        <v>6</v>
      </c>
      <c r="R42" s="54"/>
      <c r="S42" s="52"/>
      <c r="T42" s="54">
        <v>46</v>
      </c>
      <c r="U42" s="127">
        <v>60</v>
      </c>
      <c r="V42" s="54"/>
      <c r="W42" s="52"/>
      <c r="X42" s="54"/>
      <c r="Y42" s="133"/>
      <c r="Z42" s="108">
        <f>SUM(T42:Y42)</f>
        <v>106</v>
      </c>
    </row>
    <row r="43" spans="1:27" s="159" customFormat="1" ht="14.1" customHeight="1" x14ac:dyDescent="0.25">
      <c r="A43" s="13" t="s">
        <v>139</v>
      </c>
      <c r="B43" s="50" t="s">
        <v>144</v>
      </c>
      <c r="C43" s="133"/>
      <c r="D43" s="22" t="s">
        <v>178</v>
      </c>
      <c r="E43" s="52"/>
      <c r="F43" s="51">
        <v>38</v>
      </c>
      <c r="G43" s="52"/>
      <c r="H43" s="226">
        <v>38</v>
      </c>
      <c r="I43" s="51">
        <v>36</v>
      </c>
      <c r="J43" s="227">
        <v>18</v>
      </c>
      <c r="K43" s="227">
        <v>18</v>
      </c>
      <c r="L43" s="227"/>
      <c r="M43" s="54"/>
      <c r="N43" s="52"/>
      <c r="O43" s="228">
        <v>2</v>
      </c>
      <c r="P43" s="229"/>
      <c r="Q43" s="230"/>
      <c r="R43" s="54"/>
      <c r="S43" s="52"/>
      <c r="T43" s="53"/>
      <c r="U43" s="126">
        <v>38</v>
      </c>
      <c r="V43" s="54"/>
      <c r="W43" s="52"/>
      <c r="X43" s="54"/>
      <c r="Y43" s="133"/>
      <c r="Z43" s="108">
        <f>SUM(T43:Y43)</f>
        <v>38</v>
      </c>
    </row>
    <row r="44" spans="1:27" s="159" customFormat="1" ht="14.1" customHeight="1" x14ac:dyDescent="0.25">
      <c r="A44" s="13" t="s">
        <v>141</v>
      </c>
      <c r="B44" s="50" t="s">
        <v>145</v>
      </c>
      <c r="C44" s="133"/>
      <c r="D44" s="22" t="s">
        <v>178</v>
      </c>
      <c r="E44" s="52"/>
      <c r="F44" s="51">
        <v>74</v>
      </c>
      <c r="G44" s="52">
        <v>8</v>
      </c>
      <c r="H44" s="226">
        <v>66</v>
      </c>
      <c r="I44" s="51">
        <v>64</v>
      </c>
      <c r="J44" s="227">
        <v>42</v>
      </c>
      <c r="K44" s="227">
        <v>22</v>
      </c>
      <c r="L44" s="227"/>
      <c r="M44" s="54"/>
      <c r="N44" s="52"/>
      <c r="O44" s="228">
        <v>2</v>
      </c>
      <c r="P44" s="229"/>
      <c r="Q44" s="230"/>
      <c r="R44" s="54"/>
      <c r="S44" s="52"/>
      <c r="T44" s="54"/>
      <c r="U44" s="52"/>
      <c r="V44" s="53"/>
      <c r="W44" s="126">
        <v>74</v>
      </c>
      <c r="X44" s="54"/>
      <c r="Y44" s="133"/>
      <c r="Z44" s="108">
        <f>SUM(V44:Y44)</f>
        <v>74</v>
      </c>
    </row>
    <row r="45" spans="1:27" s="159" customFormat="1" ht="14.1" customHeight="1" x14ac:dyDescent="0.25">
      <c r="A45" s="13" t="s">
        <v>140</v>
      </c>
      <c r="B45" s="50" t="s">
        <v>146</v>
      </c>
      <c r="C45" s="133"/>
      <c r="D45" s="22" t="s">
        <v>178</v>
      </c>
      <c r="E45" s="52"/>
      <c r="F45" s="51">
        <v>40</v>
      </c>
      <c r="G45" s="52"/>
      <c r="H45" s="226">
        <v>40</v>
      </c>
      <c r="I45" s="51">
        <v>38</v>
      </c>
      <c r="J45" s="227">
        <v>28</v>
      </c>
      <c r="K45" s="227">
        <v>10</v>
      </c>
      <c r="L45" s="231"/>
      <c r="M45" s="54"/>
      <c r="N45" s="52"/>
      <c r="O45" s="228">
        <v>2</v>
      </c>
      <c r="P45" s="229"/>
      <c r="Q45" s="230"/>
      <c r="R45" s="54"/>
      <c r="S45" s="52"/>
      <c r="T45" s="54"/>
      <c r="U45" s="126">
        <v>40</v>
      </c>
      <c r="V45" s="54"/>
      <c r="W45" s="55"/>
      <c r="X45" s="54"/>
      <c r="Y45" s="133"/>
      <c r="Z45" s="108">
        <v>40</v>
      </c>
    </row>
    <row r="46" spans="1:27" s="159" customFormat="1" ht="14.25" customHeight="1" x14ac:dyDescent="0.25">
      <c r="A46" s="13" t="s">
        <v>111</v>
      </c>
      <c r="B46" s="50" t="s">
        <v>147</v>
      </c>
      <c r="C46" s="133"/>
      <c r="D46" s="22" t="s">
        <v>178</v>
      </c>
      <c r="E46" s="52"/>
      <c r="F46" s="51">
        <v>94</v>
      </c>
      <c r="G46" s="52">
        <v>10</v>
      </c>
      <c r="H46" s="226">
        <v>84</v>
      </c>
      <c r="I46" s="51">
        <v>82</v>
      </c>
      <c r="J46" s="227">
        <v>40</v>
      </c>
      <c r="K46" s="227">
        <v>42</v>
      </c>
      <c r="L46" s="227"/>
      <c r="M46" s="54"/>
      <c r="N46" s="52"/>
      <c r="O46" s="228">
        <v>2</v>
      </c>
      <c r="P46" s="229"/>
      <c r="Q46" s="230"/>
      <c r="R46" s="54"/>
      <c r="S46" s="52"/>
      <c r="T46" s="54"/>
      <c r="U46" s="52"/>
      <c r="V46" s="54">
        <v>44</v>
      </c>
      <c r="W46" s="126">
        <v>50</v>
      </c>
      <c r="X46" s="54"/>
      <c r="Y46" s="232"/>
      <c r="Z46" s="108">
        <f>SUM(V46:Y46)</f>
        <v>94</v>
      </c>
    </row>
    <row r="47" spans="1:27" s="265" customFormat="1" ht="14.1" customHeight="1" x14ac:dyDescent="0.25">
      <c r="A47" s="13" t="s">
        <v>112</v>
      </c>
      <c r="B47" s="50" t="s">
        <v>148</v>
      </c>
      <c r="C47" s="251"/>
      <c r="D47" s="252" t="s">
        <v>178</v>
      </c>
      <c r="E47" s="253"/>
      <c r="F47" s="254">
        <v>110</v>
      </c>
      <c r="G47" s="253">
        <v>20</v>
      </c>
      <c r="H47" s="255">
        <v>90</v>
      </c>
      <c r="I47" s="254">
        <v>88</v>
      </c>
      <c r="J47" s="256">
        <v>58</v>
      </c>
      <c r="K47" s="256">
        <v>10</v>
      </c>
      <c r="L47" s="257">
        <v>20</v>
      </c>
      <c r="M47" s="258"/>
      <c r="N47" s="253"/>
      <c r="O47" s="259">
        <v>2</v>
      </c>
      <c r="P47" s="260"/>
      <c r="Q47" s="261"/>
      <c r="R47" s="258"/>
      <c r="S47" s="253"/>
      <c r="T47" s="258"/>
      <c r="U47" s="251"/>
      <c r="V47" s="262"/>
      <c r="W47" s="262"/>
      <c r="X47" s="251">
        <v>68</v>
      </c>
      <c r="Y47" s="263">
        <v>42</v>
      </c>
      <c r="Z47" s="264">
        <f>SUM(X47:Y47)</f>
        <v>110</v>
      </c>
    </row>
    <row r="48" spans="1:27" s="159" customFormat="1" ht="14.1" customHeight="1" x14ac:dyDescent="0.25">
      <c r="A48" s="13" t="s">
        <v>113</v>
      </c>
      <c r="B48" s="50" t="s">
        <v>150</v>
      </c>
      <c r="C48" s="133"/>
      <c r="D48" s="133"/>
      <c r="E48" s="25" t="s">
        <v>109</v>
      </c>
      <c r="F48" s="51">
        <v>32</v>
      </c>
      <c r="G48" s="52"/>
      <c r="H48" s="226">
        <v>32</v>
      </c>
      <c r="I48" s="51">
        <v>32</v>
      </c>
      <c r="J48" s="227">
        <v>26</v>
      </c>
      <c r="K48" s="227">
        <v>6</v>
      </c>
      <c r="L48" s="227"/>
      <c r="M48" s="54"/>
      <c r="N48" s="52"/>
      <c r="O48" s="228"/>
      <c r="P48" s="229"/>
      <c r="Q48" s="230"/>
      <c r="R48" s="54"/>
      <c r="S48" s="52"/>
      <c r="T48" s="54"/>
      <c r="U48" s="52"/>
      <c r="V48" s="54"/>
      <c r="W48" s="52"/>
      <c r="X48" s="233">
        <v>32</v>
      </c>
      <c r="Y48" s="54"/>
      <c r="Z48" s="108">
        <f>SUM(V48:Y48)</f>
        <v>32</v>
      </c>
    </row>
    <row r="49" spans="1:26" s="159" customFormat="1" ht="14.1" customHeight="1" x14ac:dyDescent="0.25">
      <c r="A49" s="13" t="s">
        <v>149</v>
      </c>
      <c r="B49" s="50" t="s">
        <v>151</v>
      </c>
      <c r="C49" s="133"/>
      <c r="D49" s="22" t="s">
        <v>178</v>
      </c>
      <c r="E49" s="52"/>
      <c r="F49" s="51">
        <v>70</v>
      </c>
      <c r="G49" s="52"/>
      <c r="H49" s="226">
        <v>70</v>
      </c>
      <c r="I49" s="51">
        <v>68</v>
      </c>
      <c r="J49" s="227">
        <v>34</v>
      </c>
      <c r="K49" s="227">
        <v>34</v>
      </c>
      <c r="L49" s="227"/>
      <c r="M49" s="54"/>
      <c r="N49" s="52"/>
      <c r="O49" s="228">
        <v>2</v>
      </c>
      <c r="P49" s="229"/>
      <c r="Q49" s="230"/>
      <c r="R49" s="54"/>
      <c r="S49" s="52"/>
      <c r="T49" s="54"/>
      <c r="U49" s="56"/>
      <c r="V49" s="54"/>
      <c r="W49" s="126">
        <v>70</v>
      </c>
      <c r="X49" s="54"/>
      <c r="Y49" s="133"/>
      <c r="Z49" s="108">
        <f>SUM(V49:Y49)</f>
        <v>70</v>
      </c>
    </row>
    <row r="50" spans="1:26" s="203" customFormat="1" ht="14.1" customHeight="1" x14ac:dyDescent="0.25">
      <c r="A50" s="225" t="s">
        <v>76</v>
      </c>
      <c r="B50" s="225" t="s">
        <v>77</v>
      </c>
      <c r="C50" s="170">
        <v>11</v>
      </c>
      <c r="D50" s="170">
        <v>20</v>
      </c>
      <c r="E50" s="217"/>
      <c r="F50" s="266">
        <v>2814</v>
      </c>
      <c r="G50" s="167">
        <v>201</v>
      </c>
      <c r="H50" s="267">
        <v>2613</v>
      </c>
      <c r="I50" s="266">
        <v>1577</v>
      </c>
      <c r="J50" s="170">
        <v>829</v>
      </c>
      <c r="K50" s="170">
        <v>618</v>
      </c>
      <c r="L50" s="170">
        <v>130</v>
      </c>
      <c r="M50" s="166">
        <v>288</v>
      </c>
      <c r="N50" s="269">
        <v>576</v>
      </c>
      <c r="O50" s="171">
        <v>70</v>
      </c>
      <c r="P50" s="163">
        <v>36</v>
      </c>
      <c r="Q50" s="167">
        <v>66</v>
      </c>
      <c r="R50" s="166"/>
      <c r="S50" s="234"/>
      <c r="T50" s="235">
        <v>356</v>
      </c>
      <c r="U50" s="234">
        <v>502</v>
      </c>
      <c r="V50" s="235">
        <v>476</v>
      </c>
      <c r="W50" s="234">
        <v>562</v>
      </c>
      <c r="X50" s="270">
        <v>456</v>
      </c>
      <c r="Y50" s="271">
        <v>462</v>
      </c>
      <c r="Z50" s="268">
        <f>SUM(T50:Y50)</f>
        <v>2814</v>
      </c>
    </row>
    <row r="51" spans="1:26" s="159" customFormat="1" ht="14.25" customHeight="1" x14ac:dyDescent="0.25">
      <c r="A51" s="236" t="s">
        <v>114</v>
      </c>
      <c r="B51" s="236" t="s">
        <v>152</v>
      </c>
      <c r="C51" s="180">
        <v>3</v>
      </c>
      <c r="D51" s="180">
        <v>5</v>
      </c>
      <c r="E51" s="237"/>
      <c r="F51" s="273">
        <v>1056</v>
      </c>
      <c r="G51" s="176">
        <v>70</v>
      </c>
      <c r="H51" s="274">
        <v>986</v>
      </c>
      <c r="I51" s="273">
        <v>746</v>
      </c>
      <c r="J51" s="180">
        <v>465</v>
      </c>
      <c r="K51" s="180">
        <v>151</v>
      </c>
      <c r="L51" s="179">
        <v>130</v>
      </c>
      <c r="M51" s="175">
        <v>108</v>
      </c>
      <c r="N51" s="275">
        <v>72</v>
      </c>
      <c r="O51" s="183">
        <v>30</v>
      </c>
      <c r="P51" s="238">
        <v>12</v>
      </c>
      <c r="Q51" s="176">
        <v>18</v>
      </c>
      <c r="R51" s="185"/>
      <c r="S51" s="176"/>
      <c r="T51" s="175">
        <v>144</v>
      </c>
      <c r="U51" s="176">
        <v>138</v>
      </c>
      <c r="V51" s="175">
        <v>332</v>
      </c>
      <c r="W51" s="176">
        <v>442</v>
      </c>
      <c r="X51" s="185"/>
      <c r="Y51" s="238"/>
      <c r="Z51" s="103">
        <f t="shared" ref="Z51:Z56" si="2">SUM(T51:Y51)</f>
        <v>1056</v>
      </c>
    </row>
    <row r="52" spans="1:26" s="159" customFormat="1" ht="14.25" customHeight="1" x14ac:dyDescent="0.25">
      <c r="A52" s="13" t="s">
        <v>78</v>
      </c>
      <c r="B52" s="13" t="s">
        <v>158</v>
      </c>
      <c r="C52" s="16" t="s">
        <v>176</v>
      </c>
      <c r="D52" s="22" t="s">
        <v>181</v>
      </c>
      <c r="E52" s="37"/>
      <c r="F52" s="27">
        <v>668</v>
      </c>
      <c r="G52" s="37">
        <v>40</v>
      </c>
      <c r="H52" s="221">
        <v>628</v>
      </c>
      <c r="I52" s="27">
        <v>596</v>
      </c>
      <c r="J52" s="150">
        <v>404</v>
      </c>
      <c r="K52" s="150">
        <v>112</v>
      </c>
      <c r="L52" s="150">
        <v>80</v>
      </c>
      <c r="M52" s="19"/>
      <c r="N52" s="37"/>
      <c r="O52" s="60">
        <v>20</v>
      </c>
      <c r="P52" s="135">
        <v>6</v>
      </c>
      <c r="Q52" s="239">
        <v>6</v>
      </c>
      <c r="R52" s="22"/>
      <c r="S52" s="22"/>
      <c r="T52" s="113">
        <v>144</v>
      </c>
      <c r="U52" s="113">
        <v>138</v>
      </c>
      <c r="V52" s="113">
        <v>252</v>
      </c>
      <c r="W52" s="117">
        <v>134</v>
      </c>
      <c r="X52" s="22"/>
      <c r="Y52" s="22"/>
      <c r="Z52" s="109">
        <f t="shared" si="2"/>
        <v>668</v>
      </c>
    </row>
    <row r="53" spans="1:26" s="159" customFormat="1" ht="12.75" customHeight="1" x14ac:dyDescent="0.25">
      <c r="A53" s="13" t="s">
        <v>79</v>
      </c>
      <c r="B53" s="13" t="s">
        <v>159</v>
      </c>
      <c r="C53" s="22"/>
      <c r="D53" s="22" t="s">
        <v>178</v>
      </c>
      <c r="E53" s="37"/>
      <c r="F53" s="27">
        <v>202</v>
      </c>
      <c r="G53" s="37">
        <v>30</v>
      </c>
      <c r="H53" s="221">
        <v>172</v>
      </c>
      <c r="I53" s="27">
        <v>150</v>
      </c>
      <c r="J53" s="150">
        <v>61</v>
      </c>
      <c r="K53" s="150">
        <v>39</v>
      </c>
      <c r="L53" s="150">
        <v>50</v>
      </c>
      <c r="M53" s="19"/>
      <c r="N53" s="37"/>
      <c r="O53" s="60">
        <v>10</v>
      </c>
      <c r="P53" s="22">
        <v>6</v>
      </c>
      <c r="Q53" s="239">
        <v>6</v>
      </c>
      <c r="R53" s="22"/>
      <c r="S53" s="22"/>
      <c r="T53" s="112"/>
      <c r="U53" s="112"/>
      <c r="V53" s="112">
        <v>80</v>
      </c>
      <c r="W53" s="117">
        <v>122</v>
      </c>
      <c r="X53" s="22"/>
      <c r="Y53" s="22"/>
      <c r="Z53" s="109">
        <f t="shared" si="2"/>
        <v>202</v>
      </c>
    </row>
    <row r="54" spans="1:26" s="159" customFormat="1" ht="14.1" customHeight="1" x14ac:dyDescent="0.25">
      <c r="A54" s="13" t="s">
        <v>115</v>
      </c>
      <c r="B54" s="13" t="s">
        <v>80</v>
      </c>
      <c r="C54" s="22"/>
      <c r="D54" s="22" t="s">
        <v>178</v>
      </c>
      <c r="E54" s="37"/>
      <c r="F54" s="27">
        <v>108</v>
      </c>
      <c r="G54" s="37"/>
      <c r="H54" s="221">
        <v>108</v>
      </c>
      <c r="I54" s="27"/>
      <c r="J54" s="150"/>
      <c r="K54" s="150"/>
      <c r="L54" s="150"/>
      <c r="M54" s="19">
        <v>108</v>
      </c>
      <c r="N54" s="37"/>
      <c r="O54" s="60"/>
      <c r="P54" s="22"/>
      <c r="Q54" s="239"/>
      <c r="R54" s="22"/>
      <c r="S54" s="22"/>
      <c r="T54" s="112"/>
      <c r="U54" s="112"/>
      <c r="V54" s="112"/>
      <c r="W54" s="113">
        <v>108</v>
      </c>
      <c r="X54" s="22"/>
      <c r="Y54" s="22"/>
      <c r="Z54" s="109">
        <f t="shared" si="2"/>
        <v>108</v>
      </c>
    </row>
    <row r="55" spans="1:26" s="159" customFormat="1" ht="14.1" customHeight="1" x14ac:dyDescent="0.25">
      <c r="A55" s="13" t="s">
        <v>116</v>
      </c>
      <c r="B55" s="13" t="s">
        <v>81</v>
      </c>
      <c r="C55" s="22"/>
      <c r="D55" s="22" t="s">
        <v>178</v>
      </c>
      <c r="E55" s="37"/>
      <c r="F55" s="27">
        <v>72</v>
      </c>
      <c r="G55" s="37"/>
      <c r="H55" s="221">
        <v>72</v>
      </c>
      <c r="I55" s="27"/>
      <c r="J55" s="150"/>
      <c r="K55" s="150"/>
      <c r="L55" s="150"/>
      <c r="M55" s="19"/>
      <c r="N55" s="37">
        <v>72</v>
      </c>
      <c r="O55" s="60"/>
      <c r="P55" s="22"/>
      <c r="Q55" s="222"/>
      <c r="R55" s="19"/>
      <c r="S55" s="37"/>
      <c r="T55" s="114"/>
      <c r="U55" s="115"/>
      <c r="V55" s="114"/>
      <c r="W55" s="116">
        <v>72</v>
      </c>
      <c r="X55" s="19"/>
      <c r="Y55" s="22"/>
      <c r="Z55" s="109">
        <f t="shared" si="2"/>
        <v>72</v>
      </c>
    </row>
    <row r="56" spans="1:26" s="159" customFormat="1" ht="14.1" customHeight="1" x14ac:dyDescent="0.25">
      <c r="A56" s="61" t="s">
        <v>82</v>
      </c>
      <c r="B56" s="61" t="s">
        <v>83</v>
      </c>
      <c r="C56" s="16" t="s">
        <v>173</v>
      </c>
      <c r="D56" s="22"/>
      <c r="E56" s="37"/>
      <c r="F56" s="27">
        <v>6</v>
      </c>
      <c r="G56" s="37"/>
      <c r="H56" s="221">
        <v>6</v>
      </c>
      <c r="I56" s="27"/>
      <c r="J56" s="150"/>
      <c r="K56" s="150"/>
      <c r="L56" s="150"/>
      <c r="M56" s="19"/>
      <c r="N56" s="37"/>
      <c r="O56" s="60"/>
      <c r="P56" s="22"/>
      <c r="Q56" s="222">
        <v>6</v>
      </c>
      <c r="R56" s="19"/>
      <c r="S56" s="37"/>
      <c r="T56" s="19"/>
      <c r="U56" s="62"/>
      <c r="V56" s="19"/>
      <c r="W56" s="118">
        <v>6</v>
      </c>
      <c r="X56" s="19"/>
      <c r="Y56" s="22"/>
      <c r="Z56" s="109">
        <f t="shared" si="2"/>
        <v>6</v>
      </c>
    </row>
    <row r="57" spans="1:26" s="159" customFormat="1" ht="21.75" customHeight="1" x14ac:dyDescent="0.25">
      <c r="A57" s="240" t="s">
        <v>117</v>
      </c>
      <c r="B57" s="240" t="s">
        <v>153</v>
      </c>
      <c r="C57" s="241">
        <v>4</v>
      </c>
      <c r="D57" s="180">
        <v>5</v>
      </c>
      <c r="E57" s="242"/>
      <c r="F57" s="273">
        <v>884</v>
      </c>
      <c r="G57" s="176">
        <v>60</v>
      </c>
      <c r="H57" s="274">
        <v>824</v>
      </c>
      <c r="I57" s="273">
        <v>474</v>
      </c>
      <c r="J57" s="180">
        <v>168</v>
      </c>
      <c r="K57" s="180">
        <v>306</v>
      </c>
      <c r="L57" s="180"/>
      <c r="M57" s="175">
        <v>108</v>
      </c>
      <c r="N57" s="275">
        <v>180</v>
      </c>
      <c r="O57" s="183">
        <v>20</v>
      </c>
      <c r="P57" s="238">
        <v>18</v>
      </c>
      <c r="Q57" s="176">
        <v>24</v>
      </c>
      <c r="R57" s="175"/>
      <c r="S57" s="176"/>
      <c r="T57" s="175">
        <v>108</v>
      </c>
      <c r="U57" s="176">
        <v>106</v>
      </c>
      <c r="V57" s="175">
        <v>144</v>
      </c>
      <c r="W57" s="176">
        <v>120</v>
      </c>
      <c r="X57" s="273">
        <v>406</v>
      </c>
      <c r="Y57" s="276"/>
      <c r="Z57" s="268">
        <f t="shared" ref="Z57:Z62" si="3">SUM(T57:Y57)</f>
        <v>884</v>
      </c>
    </row>
    <row r="58" spans="1:26" s="159" customFormat="1" ht="15" customHeight="1" x14ac:dyDescent="0.25">
      <c r="A58" s="243" t="s">
        <v>84</v>
      </c>
      <c r="B58" s="243" t="s">
        <v>160</v>
      </c>
      <c r="C58" s="22" t="s">
        <v>179</v>
      </c>
      <c r="D58" s="22" t="s">
        <v>177</v>
      </c>
      <c r="E58" s="37"/>
      <c r="F58" s="27">
        <v>478</v>
      </c>
      <c r="G58" s="37">
        <v>50</v>
      </c>
      <c r="H58" s="221">
        <v>428</v>
      </c>
      <c r="I58" s="27">
        <v>394</v>
      </c>
      <c r="J58" s="150">
        <v>136</v>
      </c>
      <c r="K58" s="150">
        <v>258</v>
      </c>
      <c r="L58" s="150"/>
      <c r="M58" s="19"/>
      <c r="N58" s="37"/>
      <c r="O58" s="60">
        <v>10</v>
      </c>
      <c r="P58" s="22">
        <v>12</v>
      </c>
      <c r="Q58" s="239">
        <v>12</v>
      </c>
      <c r="R58" s="22"/>
      <c r="S58" s="22"/>
      <c r="T58" s="113">
        <v>108</v>
      </c>
      <c r="U58" s="113">
        <v>106</v>
      </c>
      <c r="V58" s="155">
        <v>144</v>
      </c>
      <c r="W58" s="117">
        <v>120</v>
      </c>
      <c r="X58" s="112"/>
      <c r="Y58" s="22"/>
      <c r="Z58" s="108">
        <f t="shared" si="3"/>
        <v>478</v>
      </c>
    </row>
    <row r="59" spans="1:26" s="159" customFormat="1" ht="25.5" customHeight="1" x14ac:dyDescent="0.25">
      <c r="A59" s="243" t="s">
        <v>118</v>
      </c>
      <c r="B59" s="243" t="s">
        <v>161</v>
      </c>
      <c r="C59" s="22" t="s">
        <v>176</v>
      </c>
      <c r="D59" s="22" t="s">
        <v>178</v>
      </c>
      <c r="E59" s="37"/>
      <c r="F59" s="27">
        <v>112</v>
      </c>
      <c r="G59" s="37">
        <v>10</v>
      </c>
      <c r="H59" s="221">
        <v>102</v>
      </c>
      <c r="I59" s="27">
        <v>80</v>
      </c>
      <c r="J59" s="150">
        <v>32</v>
      </c>
      <c r="K59" s="150">
        <v>48</v>
      </c>
      <c r="L59" s="150"/>
      <c r="M59" s="19"/>
      <c r="N59" s="37"/>
      <c r="O59" s="60">
        <v>10</v>
      </c>
      <c r="P59" s="22">
        <v>6</v>
      </c>
      <c r="Q59" s="239">
        <v>6</v>
      </c>
      <c r="R59" s="22"/>
      <c r="S59" s="22"/>
      <c r="T59" s="112"/>
      <c r="U59" s="112"/>
      <c r="V59" s="112"/>
      <c r="W59" s="112"/>
      <c r="X59" s="117">
        <v>112</v>
      </c>
      <c r="Y59" s="22"/>
      <c r="Z59" s="108">
        <f t="shared" si="3"/>
        <v>112</v>
      </c>
    </row>
    <row r="60" spans="1:26" s="159" customFormat="1" ht="14.1" customHeight="1" x14ac:dyDescent="0.25">
      <c r="A60" s="243" t="s">
        <v>119</v>
      </c>
      <c r="B60" s="243" t="s">
        <v>80</v>
      </c>
      <c r="C60" s="22"/>
      <c r="D60" s="22" t="s">
        <v>178</v>
      </c>
      <c r="E60" s="37"/>
      <c r="F60" s="27">
        <v>108</v>
      </c>
      <c r="G60" s="37"/>
      <c r="H60" s="221">
        <v>108</v>
      </c>
      <c r="I60" s="27"/>
      <c r="J60" s="150"/>
      <c r="K60" s="150"/>
      <c r="L60" s="150"/>
      <c r="M60" s="19">
        <v>108</v>
      </c>
      <c r="N60" s="37"/>
      <c r="O60" s="60"/>
      <c r="P60" s="22"/>
      <c r="Q60" s="239"/>
      <c r="R60" s="22"/>
      <c r="S60" s="22"/>
      <c r="T60" s="112"/>
      <c r="U60" s="112"/>
      <c r="V60" s="112"/>
      <c r="W60" s="112"/>
      <c r="X60" s="113">
        <v>108</v>
      </c>
      <c r="Y60" s="22"/>
      <c r="Z60" s="108">
        <f t="shared" si="3"/>
        <v>108</v>
      </c>
    </row>
    <row r="61" spans="1:26" s="159" customFormat="1" ht="14.1" customHeight="1" x14ac:dyDescent="0.25">
      <c r="A61" s="243" t="s">
        <v>120</v>
      </c>
      <c r="B61" s="243" t="s">
        <v>81</v>
      </c>
      <c r="C61" s="22"/>
      <c r="D61" s="22" t="s">
        <v>178</v>
      </c>
      <c r="E61" s="37"/>
      <c r="F61" s="27">
        <v>180</v>
      </c>
      <c r="G61" s="37"/>
      <c r="H61" s="221">
        <v>180</v>
      </c>
      <c r="I61" s="27"/>
      <c r="J61" s="150"/>
      <c r="K61" s="150"/>
      <c r="L61" s="150"/>
      <c r="M61" s="19"/>
      <c r="N61" s="37">
        <v>180</v>
      </c>
      <c r="O61" s="60"/>
      <c r="P61" s="22"/>
      <c r="Q61" s="239"/>
      <c r="R61" s="22"/>
      <c r="S61" s="22"/>
      <c r="T61" s="112"/>
      <c r="U61" s="112"/>
      <c r="V61" s="112"/>
      <c r="W61" s="112"/>
      <c r="X61" s="113">
        <v>180</v>
      </c>
      <c r="Y61" s="22"/>
      <c r="Z61" s="108">
        <f t="shared" si="3"/>
        <v>180</v>
      </c>
    </row>
    <row r="62" spans="1:26" s="159" customFormat="1" ht="14.1" customHeight="1" x14ac:dyDescent="0.25">
      <c r="A62" s="244" t="s">
        <v>85</v>
      </c>
      <c r="B62" s="244" t="s">
        <v>83</v>
      </c>
      <c r="C62" s="22" t="s">
        <v>173</v>
      </c>
      <c r="D62" s="22"/>
      <c r="E62" s="37"/>
      <c r="F62" s="27">
        <v>6</v>
      </c>
      <c r="G62" s="37"/>
      <c r="H62" s="221">
        <v>6</v>
      </c>
      <c r="I62" s="27"/>
      <c r="J62" s="150"/>
      <c r="K62" s="150"/>
      <c r="L62" s="150"/>
      <c r="M62" s="19"/>
      <c r="N62" s="37"/>
      <c r="O62" s="60"/>
      <c r="P62" s="22"/>
      <c r="Q62" s="239">
        <v>6</v>
      </c>
      <c r="R62" s="22"/>
      <c r="S62" s="22"/>
      <c r="T62" s="22"/>
      <c r="U62" s="23"/>
      <c r="V62" s="22"/>
      <c r="W62" s="22"/>
      <c r="X62" s="120">
        <v>6</v>
      </c>
      <c r="Y62" s="22"/>
      <c r="Z62" s="108">
        <f t="shared" si="3"/>
        <v>6</v>
      </c>
    </row>
    <row r="63" spans="1:26" s="159" customFormat="1" ht="33.75" customHeight="1" x14ac:dyDescent="0.25">
      <c r="A63" s="240" t="s">
        <v>121</v>
      </c>
      <c r="B63" s="240" t="s">
        <v>154</v>
      </c>
      <c r="C63" s="177">
        <v>2</v>
      </c>
      <c r="D63" s="179">
        <v>2</v>
      </c>
      <c r="E63" s="237"/>
      <c r="F63" s="273">
        <v>254</v>
      </c>
      <c r="G63" s="176">
        <v>30</v>
      </c>
      <c r="H63" s="274">
        <v>224</v>
      </c>
      <c r="I63" s="175">
        <v>88</v>
      </c>
      <c r="J63" s="180">
        <v>40</v>
      </c>
      <c r="K63" s="180">
        <v>48</v>
      </c>
      <c r="L63" s="180"/>
      <c r="M63" s="175"/>
      <c r="N63" s="275">
        <v>108</v>
      </c>
      <c r="O63" s="183">
        <v>10</v>
      </c>
      <c r="P63" s="238">
        <v>6</v>
      </c>
      <c r="Q63" s="176">
        <v>12</v>
      </c>
      <c r="R63" s="175"/>
      <c r="S63" s="176"/>
      <c r="T63" s="175"/>
      <c r="U63" s="176"/>
      <c r="V63" s="175"/>
      <c r="W63" s="176"/>
      <c r="X63" s="273">
        <v>50</v>
      </c>
      <c r="Y63" s="276">
        <v>204</v>
      </c>
      <c r="Z63" s="268">
        <f>SUM(X63:Y63)</f>
        <v>254</v>
      </c>
    </row>
    <row r="64" spans="1:26" s="159" customFormat="1" ht="35.25" customHeight="1" x14ac:dyDescent="0.25">
      <c r="A64" s="245" t="s">
        <v>86</v>
      </c>
      <c r="B64" s="245" t="s">
        <v>165</v>
      </c>
      <c r="C64" s="16" t="s">
        <v>176</v>
      </c>
      <c r="D64" s="22" t="s">
        <v>178</v>
      </c>
      <c r="E64" s="37"/>
      <c r="F64" s="27">
        <v>140</v>
      </c>
      <c r="G64" s="37">
        <v>30</v>
      </c>
      <c r="H64" s="221">
        <v>110</v>
      </c>
      <c r="I64" s="27">
        <v>88</v>
      </c>
      <c r="J64" s="150">
        <v>40</v>
      </c>
      <c r="K64" s="150">
        <v>48</v>
      </c>
      <c r="L64" s="150"/>
      <c r="M64" s="19"/>
      <c r="N64" s="37"/>
      <c r="O64" s="60">
        <v>10</v>
      </c>
      <c r="P64" s="22">
        <v>6</v>
      </c>
      <c r="Q64" s="222">
        <v>6</v>
      </c>
      <c r="R64" s="19"/>
      <c r="S64" s="37"/>
      <c r="T64" s="19"/>
      <c r="U64" s="37"/>
      <c r="V64" s="59"/>
      <c r="W64" s="37"/>
      <c r="X64" s="121">
        <v>50</v>
      </c>
      <c r="Y64" s="120">
        <v>90</v>
      </c>
      <c r="Z64" s="103">
        <f>SUM(X64:Y64)</f>
        <v>140</v>
      </c>
    </row>
    <row r="65" spans="1:28" s="159" customFormat="1" ht="14.1" customHeight="1" x14ac:dyDescent="0.25">
      <c r="A65" s="277" t="s">
        <v>162</v>
      </c>
      <c r="B65" s="277" t="s">
        <v>81</v>
      </c>
      <c r="C65" s="278"/>
      <c r="D65" s="252" t="s">
        <v>178</v>
      </c>
      <c r="E65" s="279"/>
      <c r="F65" s="280">
        <v>108</v>
      </c>
      <c r="G65" s="279"/>
      <c r="H65" s="281">
        <v>108</v>
      </c>
      <c r="I65" s="280"/>
      <c r="J65" s="282"/>
      <c r="K65" s="282"/>
      <c r="L65" s="282"/>
      <c r="M65" s="283"/>
      <c r="N65" s="279">
        <v>108</v>
      </c>
      <c r="O65" s="284"/>
      <c r="P65" s="252"/>
      <c r="Q65" s="285"/>
      <c r="R65" s="283"/>
      <c r="S65" s="279"/>
      <c r="T65" s="283"/>
      <c r="U65" s="279"/>
      <c r="V65" s="286"/>
      <c r="W65" s="279"/>
      <c r="X65" s="283"/>
      <c r="Y65" s="287">
        <v>108</v>
      </c>
      <c r="Z65" s="268">
        <f>SUM(X65:Y65)</f>
        <v>108</v>
      </c>
    </row>
    <row r="66" spans="1:28" s="159" customFormat="1" ht="14.1" customHeight="1" x14ac:dyDescent="0.25">
      <c r="A66" s="246" t="s">
        <v>87</v>
      </c>
      <c r="B66" s="246" t="s">
        <v>83</v>
      </c>
      <c r="C66" s="16" t="s">
        <v>173</v>
      </c>
      <c r="D66" s="22"/>
      <c r="E66" s="37"/>
      <c r="F66" s="27">
        <v>6</v>
      </c>
      <c r="G66" s="37"/>
      <c r="H66" s="221">
        <v>6</v>
      </c>
      <c r="I66" s="27"/>
      <c r="J66" s="150"/>
      <c r="K66" s="150"/>
      <c r="L66" s="150"/>
      <c r="M66" s="19"/>
      <c r="N66" s="37"/>
      <c r="O66" s="60"/>
      <c r="P66" s="22"/>
      <c r="Q66" s="222">
        <v>6</v>
      </c>
      <c r="R66" s="19"/>
      <c r="S66" s="37"/>
      <c r="T66" s="19"/>
      <c r="U66" s="37"/>
      <c r="V66" s="59"/>
      <c r="W66" s="37"/>
      <c r="X66" s="19"/>
      <c r="Y66" s="120">
        <v>6</v>
      </c>
      <c r="Z66" s="103">
        <f>SUM(X66:Y66)</f>
        <v>6</v>
      </c>
    </row>
    <row r="67" spans="1:28" s="159" customFormat="1" ht="24" customHeight="1" x14ac:dyDescent="0.25">
      <c r="A67" s="240" t="s">
        <v>122</v>
      </c>
      <c r="B67" s="240" t="s">
        <v>155</v>
      </c>
      <c r="C67" s="241">
        <v>1</v>
      </c>
      <c r="D67" s="180">
        <v>4</v>
      </c>
      <c r="E67" s="237"/>
      <c r="F67" s="273">
        <v>258</v>
      </c>
      <c r="G67" s="176">
        <v>25</v>
      </c>
      <c r="H67" s="274">
        <v>233</v>
      </c>
      <c r="I67" s="273">
        <v>145</v>
      </c>
      <c r="J67" s="180">
        <v>63</v>
      </c>
      <c r="K67" s="180">
        <v>82</v>
      </c>
      <c r="L67" s="180"/>
      <c r="M67" s="175"/>
      <c r="N67" s="275">
        <v>72</v>
      </c>
      <c r="O67" s="183">
        <v>10</v>
      </c>
      <c r="P67" s="238"/>
      <c r="Q67" s="176">
        <v>6</v>
      </c>
      <c r="R67" s="175"/>
      <c r="S67" s="176"/>
      <c r="T67" s="175"/>
      <c r="U67" s="176"/>
      <c r="V67" s="175"/>
      <c r="W67" s="176"/>
      <c r="X67" s="273"/>
      <c r="Y67" s="276">
        <v>258</v>
      </c>
      <c r="Z67" s="268">
        <f>SUM(X67:Y67)</f>
        <v>258</v>
      </c>
    </row>
    <row r="68" spans="1:28" s="220" customFormat="1" ht="14.25" customHeight="1" x14ac:dyDescent="0.25">
      <c r="A68" s="245" t="s">
        <v>88</v>
      </c>
      <c r="B68" s="245" t="s">
        <v>163</v>
      </c>
      <c r="C68" s="110"/>
      <c r="D68" s="22" t="s">
        <v>178</v>
      </c>
      <c r="E68" s="30"/>
      <c r="F68" s="63">
        <v>108</v>
      </c>
      <c r="G68" s="64">
        <v>20</v>
      </c>
      <c r="H68" s="247">
        <v>88</v>
      </c>
      <c r="I68" s="63">
        <v>83</v>
      </c>
      <c r="J68" s="248">
        <v>35</v>
      </c>
      <c r="K68" s="248">
        <v>48</v>
      </c>
      <c r="L68" s="248"/>
      <c r="M68" s="110"/>
      <c r="N68" s="64"/>
      <c r="O68" s="111">
        <v>5</v>
      </c>
      <c r="P68" s="29"/>
      <c r="Q68" s="30"/>
      <c r="R68" s="63"/>
      <c r="S68" s="30"/>
      <c r="T68" s="63"/>
      <c r="U68" s="30"/>
      <c r="V68" s="63"/>
      <c r="W68" s="30"/>
      <c r="Y68" s="122">
        <v>108</v>
      </c>
      <c r="Z68" s="109">
        <v>108</v>
      </c>
    </row>
    <row r="69" spans="1:28" s="220" customFormat="1" ht="14.1" customHeight="1" x14ac:dyDescent="0.25">
      <c r="A69" s="245" t="s">
        <v>123</v>
      </c>
      <c r="B69" s="245" t="s">
        <v>164</v>
      </c>
      <c r="C69" s="110"/>
      <c r="D69" s="22" t="s">
        <v>178</v>
      </c>
      <c r="E69" s="30"/>
      <c r="F69" s="63">
        <v>72</v>
      </c>
      <c r="G69" s="64">
        <v>5</v>
      </c>
      <c r="H69" s="247">
        <v>67</v>
      </c>
      <c r="I69" s="63">
        <v>62</v>
      </c>
      <c r="J69" s="248">
        <v>28</v>
      </c>
      <c r="K69" s="248">
        <v>34</v>
      </c>
      <c r="L69" s="248"/>
      <c r="M69" s="110"/>
      <c r="N69" s="64"/>
      <c r="O69" s="111">
        <v>5</v>
      </c>
      <c r="P69" s="29"/>
      <c r="Q69" s="30"/>
      <c r="R69" s="63"/>
      <c r="S69" s="30"/>
      <c r="T69" s="63"/>
      <c r="U69" s="30"/>
      <c r="V69" s="63"/>
      <c r="W69" s="30"/>
      <c r="X69" s="110"/>
      <c r="Y69" s="123">
        <v>72</v>
      </c>
      <c r="Z69" s="109">
        <f>SUM(X69:Y69)</f>
        <v>72</v>
      </c>
    </row>
    <row r="70" spans="1:28" s="220" customFormat="1" ht="14.1" customHeight="1" x14ac:dyDescent="0.25">
      <c r="A70" s="277" t="s">
        <v>166</v>
      </c>
      <c r="B70" s="277" t="s">
        <v>81</v>
      </c>
      <c r="C70" s="288"/>
      <c r="D70" s="252" t="s">
        <v>178</v>
      </c>
      <c r="E70" s="289"/>
      <c r="F70" s="290">
        <v>72</v>
      </c>
      <c r="G70" s="291"/>
      <c r="H70" s="292">
        <v>72</v>
      </c>
      <c r="I70" s="290"/>
      <c r="J70" s="293"/>
      <c r="K70" s="293"/>
      <c r="L70" s="293"/>
      <c r="M70" s="288"/>
      <c r="N70" s="291">
        <v>72</v>
      </c>
      <c r="O70" s="294"/>
      <c r="P70" s="295"/>
      <c r="Q70" s="289"/>
      <c r="R70" s="290"/>
      <c r="S70" s="289"/>
      <c r="T70" s="290"/>
      <c r="U70" s="289"/>
      <c r="V70" s="290"/>
      <c r="W70" s="289"/>
      <c r="X70" s="288"/>
      <c r="Y70" s="296">
        <v>72</v>
      </c>
      <c r="Z70" s="297">
        <f>SUM(X70:Y70)</f>
        <v>72</v>
      </c>
    </row>
    <row r="71" spans="1:28" s="220" customFormat="1" ht="14.1" customHeight="1" x14ac:dyDescent="0.25">
      <c r="A71" s="246" t="s">
        <v>89</v>
      </c>
      <c r="B71" s="246" t="s">
        <v>83</v>
      </c>
      <c r="C71" s="16" t="s">
        <v>173</v>
      </c>
      <c r="D71" s="29"/>
      <c r="E71" s="30"/>
      <c r="F71" s="63">
        <v>6</v>
      </c>
      <c r="G71" s="64"/>
      <c r="H71" s="247">
        <v>6</v>
      </c>
      <c r="I71" s="63"/>
      <c r="J71" s="248"/>
      <c r="K71" s="248"/>
      <c r="L71" s="248"/>
      <c r="M71" s="110"/>
      <c r="N71" s="64"/>
      <c r="O71" s="111"/>
      <c r="P71" s="29"/>
      <c r="Q71" s="30">
        <v>6</v>
      </c>
      <c r="R71" s="63"/>
      <c r="S71" s="30"/>
      <c r="T71" s="63"/>
      <c r="U71" s="30"/>
      <c r="V71" s="63"/>
      <c r="W71" s="30"/>
      <c r="X71" s="110"/>
      <c r="Y71" s="124">
        <v>6</v>
      </c>
      <c r="Z71" s="109">
        <f>SUM(X71:Y71)</f>
        <v>6</v>
      </c>
    </row>
    <row r="72" spans="1:28" s="159" customFormat="1" ht="23.25" customHeight="1" x14ac:dyDescent="0.25">
      <c r="A72" s="240" t="s">
        <v>124</v>
      </c>
      <c r="B72" s="240" t="s">
        <v>157</v>
      </c>
      <c r="C72" s="241">
        <v>1</v>
      </c>
      <c r="D72" s="180">
        <v>4</v>
      </c>
      <c r="E72" s="242"/>
      <c r="F72" s="273">
        <v>362</v>
      </c>
      <c r="G72" s="176">
        <v>16</v>
      </c>
      <c r="H72" s="274">
        <v>346</v>
      </c>
      <c r="I72" s="273">
        <v>124</v>
      </c>
      <c r="J72" s="180">
        <v>93</v>
      </c>
      <c r="K72" s="180">
        <v>31</v>
      </c>
      <c r="L72" s="180"/>
      <c r="M72" s="175">
        <v>72</v>
      </c>
      <c r="N72" s="275">
        <v>144</v>
      </c>
      <c r="O72" s="183"/>
      <c r="P72" s="238"/>
      <c r="Q72" s="176">
        <v>6</v>
      </c>
      <c r="R72" s="175"/>
      <c r="S72" s="176"/>
      <c r="T72" s="175">
        <v>104</v>
      </c>
      <c r="U72" s="176">
        <v>258</v>
      </c>
      <c r="V72" s="175"/>
      <c r="W72" s="176"/>
      <c r="X72" s="175"/>
      <c r="Y72" s="184"/>
      <c r="Z72" s="268">
        <f t="shared" ref="Z72:Z77" si="4">SUM(T72:Y72)</f>
        <v>362</v>
      </c>
    </row>
    <row r="73" spans="1:28" s="159" customFormat="1" ht="15.75" customHeight="1" x14ac:dyDescent="0.25">
      <c r="A73" s="245" t="s">
        <v>90</v>
      </c>
      <c r="B73" s="243" t="s">
        <v>167</v>
      </c>
      <c r="C73" s="19"/>
      <c r="D73" s="22" t="s">
        <v>178</v>
      </c>
      <c r="E73" s="37"/>
      <c r="F73" s="27">
        <v>70</v>
      </c>
      <c r="G73" s="37">
        <v>8</v>
      </c>
      <c r="H73" s="221">
        <v>62</v>
      </c>
      <c r="I73" s="27">
        <v>62</v>
      </c>
      <c r="J73" s="150">
        <v>43</v>
      </c>
      <c r="K73" s="150">
        <v>19</v>
      </c>
      <c r="L73" s="150"/>
      <c r="M73" s="19"/>
      <c r="N73" s="37"/>
      <c r="O73" s="60"/>
      <c r="P73" s="22"/>
      <c r="Q73" s="222"/>
      <c r="R73" s="19"/>
      <c r="S73" s="37"/>
      <c r="T73" s="19">
        <v>34</v>
      </c>
      <c r="U73" s="119">
        <v>36</v>
      </c>
      <c r="V73" s="19"/>
      <c r="W73" s="62"/>
      <c r="X73" s="19"/>
      <c r="Y73" s="22"/>
      <c r="Z73" s="103">
        <f t="shared" si="4"/>
        <v>70</v>
      </c>
    </row>
    <row r="74" spans="1:28" s="159" customFormat="1" ht="15.75" customHeight="1" x14ac:dyDescent="0.25">
      <c r="A74" s="245" t="s">
        <v>168</v>
      </c>
      <c r="B74" s="243" t="s">
        <v>169</v>
      </c>
      <c r="C74" s="19"/>
      <c r="D74" s="22" t="s">
        <v>178</v>
      </c>
      <c r="E74" s="37"/>
      <c r="F74" s="27">
        <v>70</v>
      </c>
      <c r="G74" s="37">
        <v>8</v>
      </c>
      <c r="H74" s="221">
        <v>62</v>
      </c>
      <c r="I74" s="27">
        <v>62</v>
      </c>
      <c r="J74" s="150">
        <v>50</v>
      </c>
      <c r="K74" s="150">
        <v>12</v>
      </c>
      <c r="L74" s="150"/>
      <c r="M74" s="19"/>
      <c r="N74" s="37"/>
      <c r="O74" s="60"/>
      <c r="P74" s="22"/>
      <c r="Q74" s="222"/>
      <c r="R74" s="19"/>
      <c r="S74" s="37"/>
      <c r="T74" s="19">
        <v>34</v>
      </c>
      <c r="U74" s="119">
        <v>36</v>
      </c>
      <c r="V74" s="19"/>
      <c r="W74" s="62"/>
      <c r="X74" s="19"/>
      <c r="Y74" s="22"/>
      <c r="Z74" s="103">
        <f t="shared" si="4"/>
        <v>70</v>
      </c>
    </row>
    <row r="75" spans="1:28" s="159" customFormat="1" ht="13.5" customHeight="1" x14ac:dyDescent="0.25">
      <c r="A75" s="249" t="s">
        <v>125</v>
      </c>
      <c r="B75" s="249" t="s">
        <v>80</v>
      </c>
      <c r="C75" s="19"/>
      <c r="D75" s="22" t="s">
        <v>178</v>
      </c>
      <c r="E75" s="37"/>
      <c r="F75" s="27">
        <v>72</v>
      </c>
      <c r="G75" s="37"/>
      <c r="H75" s="221">
        <v>72</v>
      </c>
      <c r="I75" s="27"/>
      <c r="J75" s="150"/>
      <c r="K75" s="150"/>
      <c r="L75" s="150"/>
      <c r="M75" s="19">
        <v>72</v>
      </c>
      <c r="N75" s="37"/>
      <c r="O75" s="60"/>
      <c r="P75" s="22"/>
      <c r="Q75" s="222"/>
      <c r="R75" s="19"/>
      <c r="S75" s="37"/>
      <c r="T75" s="19">
        <v>36</v>
      </c>
      <c r="U75" s="119">
        <v>36</v>
      </c>
      <c r="V75" s="19"/>
      <c r="W75" s="62"/>
      <c r="X75" s="19"/>
      <c r="Y75" s="22"/>
      <c r="Z75" s="103">
        <f t="shared" si="4"/>
        <v>72</v>
      </c>
    </row>
    <row r="76" spans="1:28" s="159" customFormat="1" ht="13.5" customHeight="1" x14ac:dyDescent="0.25">
      <c r="A76" s="249" t="s">
        <v>126</v>
      </c>
      <c r="B76" s="249" t="s">
        <v>81</v>
      </c>
      <c r="C76" s="19"/>
      <c r="D76" s="22" t="s">
        <v>178</v>
      </c>
      <c r="E76" s="37"/>
      <c r="F76" s="27">
        <v>144</v>
      </c>
      <c r="G76" s="37"/>
      <c r="H76" s="221">
        <v>144</v>
      </c>
      <c r="I76" s="27"/>
      <c r="J76" s="150"/>
      <c r="K76" s="150"/>
      <c r="L76" s="150"/>
      <c r="M76" s="19"/>
      <c r="N76" s="37">
        <v>144</v>
      </c>
      <c r="O76" s="60"/>
      <c r="P76" s="22"/>
      <c r="Q76" s="222"/>
      <c r="R76" s="19"/>
      <c r="S76" s="37"/>
      <c r="T76" s="19"/>
      <c r="U76" s="119">
        <v>144</v>
      </c>
      <c r="V76" s="19"/>
      <c r="W76" s="62"/>
      <c r="X76" s="19"/>
      <c r="Y76" s="22"/>
      <c r="Z76" s="103">
        <f t="shared" si="4"/>
        <v>144</v>
      </c>
    </row>
    <row r="77" spans="1:28" s="159" customFormat="1" ht="14.1" customHeight="1" x14ac:dyDescent="0.25">
      <c r="A77" s="250" t="s">
        <v>156</v>
      </c>
      <c r="B77" s="250" t="s">
        <v>83</v>
      </c>
      <c r="C77" s="16" t="s">
        <v>173</v>
      </c>
      <c r="D77" s="16"/>
      <c r="E77" s="25"/>
      <c r="F77" s="27">
        <v>6</v>
      </c>
      <c r="G77" s="37"/>
      <c r="H77" s="221">
        <v>6</v>
      </c>
      <c r="I77" s="27"/>
      <c r="J77" s="150"/>
      <c r="K77" s="150"/>
      <c r="L77" s="150"/>
      <c r="M77" s="19"/>
      <c r="N77" s="37"/>
      <c r="O77" s="60"/>
      <c r="P77" s="22"/>
      <c r="Q77" s="222">
        <v>6</v>
      </c>
      <c r="R77" s="19"/>
      <c r="S77" s="37"/>
      <c r="T77" s="19"/>
      <c r="U77" s="118">
        <v>6</v>
      </c>
      <c r="V77" s="19"/>
      <c r="W77" s="39"/>
      <c r="X77" s="19"/>
      <c r="Y77" s="22"/>
      <c r="Z77" s="103">
        <f t="shared" si="4"/>
        <v>6</v>
      </c>
    </row>
    <row r="78" spans="1:28" s="93" customFormat="1" ht="14.1" customHeight="1" x14ac:dyDescent="0.25">
      <c r="A78" s="304"/>
      <c r="B78" s="304"/>
      <c r="C78" s="305" t="s">
        <v>91</v>
      </c>
      <c r="D78" s="305"/>
      <c r="E78" s="305"/>
      <c r="F78" s="85">
        <f t="shared" ref="F78:K78" si="5">SUM(F9+F30+F36+F40+F50)</f>
        <v>5580</v>
      </c>
      <c r="G78" s="86">
        <f t="shared" si="5"/>
        <v>337</v>
      </c>
      <c r="H78" s="87">
        <f t="shared" si="5"/>
        <v>5243</v>
      </c>
      <c r="I78" s="138">
        <f t="shared" si="5"/>
        <v>4169</v>
      </c>
      <c r="J78" s="156">
        <f t="shared" si="5"/>
        <v>2102</v>
      </c>
      <c r="K78" s="156">
        <f t="shared" si="5"/>
        <v>1845</v>
      </c>
      <c r="L78" s="88">
        <f>SUM(L40+L50)</f>
        <v>150</v>
      </c>
      <c r="M78" s="136">
        <f>SUM(M50)</f>
        <v>288</v>
      </c>
      <c r="N78" s="137">
        <f>SUM(N50)</f>
        <v>576</v>
      </c>
      <c r="O78" s="89">
        <f>SUM(O9+O30+O36+O40+O50)</f>
        <v>132</v>
      </c>
      <c r="P78" s="91">
        <f>SUM(P9+P30+P36+P40+P50)</f>
        <v>60</v>
      </c>
      <c r="Q78" s="86">
        <f>SUM(Q9+Q30+Q36+Q40+Q50)</f>
        <v>90</v>
      </c>
      <c r="R78" s="90">
        <f>SUM(R9)</f>
        <v>612</v>
      </c>
      <c r="S78" s="86">
        <f>SUM(S9)</f>
        <v>864</v>
      </c>
      <c r="T78" s="90">
        <f t="shared" ref="T78:Y78" si="6">SUM(T30+T36+T40+T50)</f>
        <v>612</v>
      </c>
      <c r="U78" s="92">
        <f t="shared" si="6"/>
        <v>864</v>
      </c>
      <c r="V78" s="91">
        <f t="shared" si="6"/>
        <v>612</v>
      </c>
      <c r="W78" s="91">
        <f t="shared" si="6"/>
        <v>900</v>
      </c>
      <c r="X78" s="91">
        <f t="shared" si="6"/>
        <v>612</v>
      </c>
      <c r="Y78" s="91">
        <f t="shared" si="6"/>
        <v>504</v>
      </c>
      <c r="Z78" s="104">
        <f>SUM(R78:Y78)</f>
        <v>5580</v>
      </c>
    </row>
    <row r="79" spans="1:28" s="6" customFormat="1" ht="14.1" customHeight="1" x14ac:dyDescent="0.25">
      <c r="A79" s="65" t="s">
        <v>92</v>
      </c>
      <c r="B79" s="65" t="s">
        <v>93</v>
      </c>
      <c r="C79" s="307" t="s">
        <v>94</v>
      </c>
      <c r="D79" s="307"/>
      <c r="E79" s="307"/>
      <c r="F79" s="66">
        <v>144</v>
      </c>
      <c r="G79" s="67"/>
      <c r="H79" s="68">
        <v>144</v>
      </c>
      <c r="I79" s="66">
        <v>144</v>
      </c>
      <c r="J79" s="69"/>
      <c r="K79" s="70"/>
      <c r="L79" s="70"/>
      <c r="M79" s="71"/>
      <c r="N79" s="67"/>
      <c r="O79" s="144"/>
      <c r="P79" s="70"/>
      <c r="Q79" s="139"/>
      <c r="R79" s="71"/>
      <c r="S79" s="67"/>
      <c r="T79" s="71"/>
      <c r="U79" s="67"/>
      <c r="V79" s="71"/>
      <c r="W79" s="67"/>
      <c r="X79" s="71"/>
      <c r="Y79" s="69">
        <v>144</v>
      </c>
      <c r="Z79" s="102">
        <f>SUM(Y79)</f>
        <v>144</v>
      </c>
    </row>
    <row r="80" spans="1:28" s="6" customFormat="1" ht="14.1" customHeight="1" x14ac:dyDescent="0.25">
      <c r="A80" s="73" t="s">
        <v>95</v>
      </c>
      <c r="B80" s="73" t="s">
        <v>96</v>
      </c>
      <c r="C80" s="307" t="s">
        <v>97</v>
      </c>
      <c r="D80" s="307"/>
      <c r="E80" s="307"/>
      <c r="F80" s="66">
        <v>216</v>
      </c>
      <c r="G80" s="72"/>
      <c r="H80" s="74">
        <v>216</v>
      </c>
      <c r="I80" s="66">
        <v>216</v>
      </c>
      <c r="J80" s="69"/>
      <c r="K80" s="70"/>
      <c r="L80" s="70"/>
      <c r="M80" s="71"/>
      <c r="N80" s="67"/>
      <c r="O80" s="144"/>
      <c r="P80" s="70"/>
      <c r="Q80" s="139"/>
      <c r="R80" s="66"/>
      <c r="S80" s="72"/>
      <c r="T80" s="66"/>
      <c r="U80" s="72"/>
      <c r="V80" s="66"/>
      <c r="W80" s="72"/>
      <c r="X80" s="66"/>
      <c r="Y80" s="69">
        <v>216</v>
      </c>
      <c r="Z80" s="102">
        <f>SUM(Y80)</f>
        <v>216</v>
      </c>
      <c r="AB80" s="84"/>
    </row>
    <row r="81" spans="1:26" s="7" customFormat="1" ht="16.5" customHeight="1" x14ac:dyDescent="0.25">
      <c r="A81" s="18"/>
      <c r="B81" s="308"/>
      <c r="C81" s="308"/>
      <c r="D81" s="308"/>
      <c r="E81" s="308"/>
      <c r="F81" s="94">
        <f>SUM(F78+F79+F80)</f>
        <v>5940</v>
      </c>
      <c r="G81" s="95">
        <v>337</v>
      </c>
      <c r="H81" s="96">
        <f>SUM(H78+H79+H80)</f>
        <v>5603</v>
      </c>
      <c r="I81" s="94">
        <f>SUM(I78+I79+I80)</f>
        <v>4529</v>
      </c>
      <c r="J81" s="97">
        <f>SUM(J78)</f>
        <v>2102</v>
      </c>
      <c r="K81" s="97">
        <f>SUM(K78)</f>
        <v>1845</v>
      </c>
      <c r="L81" s="97">
        <v>150</v>
      </c>
      <c r="M81" s="94">
        <f t="shared" ref="M81:X81" si="7">SUM(M78)</f>
        <v>288</v>
      </c>
      <c r="N81" s="95">
        <f t="shared" si="7"/>
        <v>576</v>
      </c>
      <c r="O81" s="98">
        <f t="shared" si="7"/>
        <v>132</v>
      </c>
      <c r="P81" s="97">
        <f t="shared" si="7"/>
        <v>60</v>
      </c>
      <c r="Q81" s="95">
        <f t="shared" si="7"/>
        <v>90</v>
      </c>
      <c r="R81" s="94">
        <f t="shared" si="7"/>
        <v>612</v>
      </c>
      <c r="S81" s="95">
        <f t="shared" si="7"/>
        <v>864</v>
      </c>
      <c r="T81" s="94">
        <f t="shared" si="7"/>
        <v>612</v>
      </c>
      <c r="U81" s="95">
        <f t="shared" si="7"/>
        <v>864</v>
      </c>
      <c r="V81" s="94">
        <f t="shared" si="7"/>
        <v>612</v>
      </c>
      <c r="W81" s="95">
        <f t="shared" si="7"/>
        <v>900</v>
      </c>
      <c r="X81" s="94">
        <f t="shared" si="7"/>
        <v>612</v>
      </c>
      <c r="Y81" s="97">
        <f>SUM(Y78+Y79+Y80)</f>
        <v>864</v>
      </c>
      <c r="Z81" s="105">
        <f t="shared" ref="Z81:Z86" si="8">SUM(R81:Y81)</f>
        <v>5940</v>
      </c>
    </row>
    <row r="82" spans="1:26" s="6" customFormat="1" ht="14.1" customHeight="1" thickBot="1" x14ac:dyDescent="0.3">
      <c r="A82" s="309" t="s">
        <v>172</v>
      </c>
      <c r="B82" s="309"/>
      <c r="C82" s="309"/>
      <c r="D82" s="309"/>
      <c r="E82" s="309"/>
      <c r="F82" s="309"/>
      <c r="G82" s="309"/>
      <c r="H82" s="309"/>
      <c r="I82" s="311" t="s">
        <v>98</v>
      </c>
      <c r="J82" s="315" t="s">
        <v>99</v>
      </c>
      <c r="K82" s="315"/>
      <c r="L82" s="315"/>
      <c r="M82" s="315"/>
      <c r="N82" s="315"/>
      <c r="O82" s="315"/>
      <c r="P82" s="315"/>
      <c r="Q82" s="315"/>
      <c r="R82" s="75">
        <v>612</v>
      </c>
      <c r="S82" s="11">
        <v>864</v>
      </c>
      <c r="T82" s="75">
        <v>612</v>
      </c>
      <c r="U82" s="11">
        <v>648</v>
      </c>
      <c r="V82" s="75">
        <v>612</v>
      </c>
      <c r="W82" s="11">
        <v>720</v>
      </c>
      <c r="X82" s="75">
        <v>324</v>
      </c>
      <c r="Y82" s="10">
        <v>324</v>
      </c>
      <c r="Z82" s="102">
        <f t="shared" si="8"/>
        <v>4716</v>
      </c>
    </row>
    <row r="83" spans="1:26" s="6" customFormat="1" ht="14.1" customHeight="1" thickBot="1" x14ac:dyDescent="0.3">
      <c r="A83" s="309"/>
      <c r="B83" s="309"/>
      <c r="C83" s="309"/>
      <c r="D83" s="309"/>
      <c r="E83" s="309"/>
      <c r="F83" s="309"/>
      <c r="G83" s="309"/>
      <c r="H83" s="309"/>
      <c r="I83" s="311"/>
      <c r="J83" s="315" t="s">
        <v>100</v>
      </c>
      <c r="K83" s="315"/>
      <c r="L83" s="315"/>
      <c r="M83" s="315"/>
      <c r="N83" s="315"/>
      <c r="O83" s="315"/>
      <c r="P83" s="315"/>
      <c r="Q83" s="315"/>
      <c r="R83" s="75"/>
      <c r="S83" s="11"/>
      <c r="T83" s="75"/>
      <c r="U83" s="11">
        <v>72</v>
      </c>
      <c r="V83" s="75"/>
      <c r="W83" s="11">
        <v>108</v>
      </c>
      <c r="X83" s="75">
        <v>108</v>
      </c>
      <c r="Y83" s="10"/>
      <c r="Z83" s="102">
        <f t="shared" si="8"/>
        <v>288</v>
      </c>
    </row>
    <row r="84" spans="1:26" s="6" customFormat="1" ht="14.1" customHeight="1" thickBot="1" x14ac:dyDescent="0.3">
      <c r="A84" s="309"/>
      <c r="B84" s="309"/>
      <c r="C84" s="309"/>
      <c r="D84" s="309"/>
      <c r="E84" s="309"/>
      <c r="F84" s="309"/>
      <c r="G84" s="309"/>
      <c r="H84" s="309"/>
      <c r="I84" s="311"/>
      <c r="J84" s="315" t="s">
        <v>101</v>
      </c>
      <c r="K84" s="315"/>
      <c r="L84" s="315"/>
      <c r="M84" s="315"/>
      <c r="N84" s="315"/>
      <c r="O84" s="315"/>
      <c r="P84" s="315"/>
      <c r="Q84" s="315"/>
      <c r="R84" s="75"/>
      <c r="S84" s="11"/>
      <c r="T84" s="75"/>
      <c r="U84" s="11">
        <v>144</v>
      </c>
      <c r="V84" s="75"/>
      <c r="W84" s="11">
        <v>72</v>
      </c>
      <c r="X84" s="75">
        <v>180</v>
      </c>
      <c r="Y84" s="10">
        <v>180</v>
      </c>
      <c r="Z84" s="102">
        <f t="shared" si="8"/>
        <v>576</v>
      </c>
    </row>
    <row r="85" spans="1:26" s="6" customFormat="1" ht="14.1" customHeight="1" thickBot="1" x14ac:dyDescent="0.3">
      <c r="A85" s="309"/>
      <c r="B85" s="309"/>
      <c r="C85" s="309"/>
      <c r="D85" s="309"/>
      <c r="E85" s="309"/>
      <c r="F85" s="309"/>
      <c r="G85" s="309"/>
      <c r="H85" s="309"/>
      <c r="I85" s="311"/>
      <c r="J85" s="315" t="s">
        <v>102</v>
      </c>
      <c r="K85" s="315"/>
      <c r="L85" s="315"/>
      <c r="M85" s="315"/>
      <c r="N85" s="315"/>
      <c r="O85" s="315"/>
      <c r="P85" s="315"/>
      <c r="Q85" s="315"/>
      <c r="R85" s="75"/>
      <c r="S85" s="11"/>
      <c r="T85" s="75"/>
      <c r="U85" s="11"/>
      <c r="V85" s="75"/>
      <c r="W85" s="11"/>
      <c r="X85" s="75"/>
      <c r="Y85" s="10">
        <v>144</v>
      </c>
      <c r="Z85" s="102">
        <f t="shared" si="8"/>
        <v>144</v>
      </c>
    </row>
    <row r="86" spans="1:26" s="6" customFormat="1" ht="14.1" customHeight="1" x14ac:dyDescent="0.25">
      <c r="A86" s="309"/>
      <c r="B86" s="309"/>
      <c r="C86" s="309"/>
      <c r="D86" s="309"/>
      <c r="E86" s="309"/>
      <c r="F86" s="309"/>
      <c r="G86" s="309"/>
      <c r="H86" s="309"/>
      <c r="I86" s="312"/>
      <c r="J86" s="317" t="s">
        <v>103</v>
      </c>
      <c r="K86" s="317"/>
      <c r="L86" s="317"/>
      <c r="M86" s="317"/>
      <c r="N86" s="317"/>
      <c r="O86" s="317"/>
      <c r="P86" s="317"/>
      <c r="Q86" s="317"/>
      <c r="R86" s="140"/>
      <c r="S86" s="141"/>
      <c r="T86" s="140"/>
      <c r="U86" s="141"/>
      <c r="V86" s="140"/>
      <c r="W86" s="141"/>
      <c r="X86" s="140"/>
      <c r="Y86" s="142">
        <v>216</v>
      </c>
      <c r="Z86" s="102">
        <f t="shared" si="8"/>
        <v>216</v>
      </c>
    </row>
    <row r="87" spans="1:26" s="6" customFormat="1" ht="14.1" customHeight="1" x14ac:dyDescent="0.25">
      <c r="A87" s="309"/>
      <c r="B87" s="309"/>
      <c r="C87" s="309"/>
      <c r="D87" s="309"/>
      <c r="E87" s="309"/>
      <c r="F87" s="309"/>
      <c r="G87" s="309"/>
      <c r="H87" s="310"/>
      <c r="I87" s="316" t="s">
        <v>182</v>
      </c>
      <c r="J87" s="316"/>
      <c r="K87" s="316"/>
      <c r="L87" s="316"/>
      <c r="M87" s="316"/>
      <c r="N87" s="316"/>
      <c r="O87" s="316"/>
      <c r="P87" s="316"/>
      <c r="Q87" s="316"/>
      <c r="R87" s="301">
        <v>11</v>
      </c>
      <c r="S87" s="302"/>
      <c r="T87" s="301">
        <v>11</v>
      </c>
      <c r="U87" s="302"/>
      <c r="V87" s="301">
        <v>10</v>
      </c>
      <c r="W87" s="302"/>
      <c r="X87" s="143">
        <v>2</v>
      </c>
      <c r="Y87" s="143"/>
      <c r="Z87" s="102">
        <v>34</v>
      </c>
    </row>
    <row r="88" spans="1:26" s="6" customFormat="1" ht="14.1" customHeight="1" x14ac:dyDescent="0.25">
      <c r="A88" s="309"/>
      <c r="B88" s="309"/>
      <c r="C88" s="309"/>
      <c r="D88" s="309"/>
      <c r="E88" s="309"/>
      <c r="F88" s="309"/>
      <c r="G88" s="309"/>
      <c r="H88" s="309"/>
      <c r="I88" s="313" t="s">
        <v>104</v>
      </c>
      <c r="J88" s="303" t="s">
        <v>105</v>
      </c>
      <c r="K88" s="303"/>
      <c r="L88" s="303"/>
      <c r="M88" s="303"/>
      <c r="N88" s="303"/>
      <c r="O88" s="303"/>
      <c r="P88" s="303"/>
      <c r="Q88" s="303"/>
      <c r="R88" s="14"/>
      <c r="S88" s="76">
        <v>3</v>
      </c>
      <c r="T88" s="14"/>
      <c r="U88" s="76">
        <v>1</v>
      </c>
      <c r="V88" s="14">
        <v>1</v>
      </c>
      <c r="W88" s="76">
        <v>3</v>
      </c>
      <c r="X88" s="14">
        <v>1</v>
      </c>
      <c r="Y88" s="15">
        <v>2</v>
      </c>
      <c r="Z88" s="102">
        <v>66</v>
      </c>
    </row>
    <row r="89" spans="1:26" s="6" customFormat="1" ht="14.1" customHeight="1" x14ac:dyDescent="0.25">
      <c r="A89" s="309"/>
      <c r="B89" s="309"/>
      <c r="C89" s="309"/>
      <c r="D89" s="309"/>
      <c r="E89" s="309"/>
      <c r="F89" s="309"/>
      <c r="G89" s="309"/>
      <c r="H89" s="309"/>
      <c r="I89" s="313"/>
      <c r="J89" s="306" t="s">
        <v>106</v>
      </c>
      <c r="K89" s="306"/>
      <c r="L89" s="306"/>
      <c r="M89" s="306"/>
      <c r="N89" s="306"/>
      <c r="O89" s="306"/>
      <c r="P89" s="306"/>
      <c r="Q89" s="306"/>
      <c r="R89" s="77"/>
      <c r="S89" s="78"/>
      <c r="T89" s="77"/>
      <c r="U89" s="78">
        <v>2</v>
      </c>
      <c r="V89" s="77"/>
      <c r="W89" s="78">
        <v>1</v>
      </c>
      <c r="X89" s="77">
        <v>1</v>
      </c>
      <c r="Y89" s="79">
        <v>2</v>
      </c>
      <c r="Z89" s="102">
        <v>36</v>
      </c>
    </row>
    <row r="90" spans="1:26" s="6" customFormat="1" ht="14.1" customHeight="1" x14ac:dyDescent="0.25">
      <c r="A90" s="309"/>
      <c r="B90" s="309"/>
      <c r="C90" s="309"/>
      <c r="D90" s="309"/>
      <c r="E90" s="309"/>
      <c r="F90" s="309"/>
      <c r="G90" s="309"/>
      <c r="H90" s="309"/>
      <c r="I90" s="313"/>
      <c r="J90" s="314" t="s">
        <v>107</v>
      </c>
      <c r="K90" s="314"/>
      <c r="L90" s="314"/>
      <c r="M90" s="314"/>
      <c r="N90" s="314"/>
      <c r="O90" s="314"/>
      <c r="P90" s="314"/>
      <c r="Q90" s="314"/>
      <c r="R90" s="75">
        <v>3</v>
      </c>
      <c r="S90" s="11">
        <v>6</v>
      </c>
      <c r="T90" s="75">
        <v>4</v>
      </c>
      <c r="U90" s="11">
        <v>5</v>
      </c>
      <c r="V90" s="75">
        <v>1</v>
      </c>
      <c r="W90" s="11">
        <v>5</v>
      </c>
      <c r="X90" s="75">
        <v>2</v>
      </c>
      <c r="Y90" s="10">
        <v>3</v>
      </c>
      <c r="Z90" s="102">
        <v>60</v>
      </c>
    </row>
    <row r="91" spans="1:26" s="6" customFormat="1" ht="14.1" customHeight="1" x14ac:dyDescent="0.25">
      <c r="A91" s="309"/>
      <c r="B91" s="309"/>
      <c r="C91" s="309"/>
      <c r="D91" s="309"/>
      <c r="E91" s="309"/>
      <c r="F91" s="309"/>
      <c r="G91" s="309"/>
      <c r="H91" s="309"/>
      <c r="I91" s="313"/>
      <c r="J91" s="314" t="s">
        <v>108</v>
      </c>
      <c r="K91" s="314"/>
      <c r="L91" s="314"/>
      <c r="M91" s="314"/>
      <c r="N91" s="314"/>
      <c r="O91" s="314"/>
      <c r="P91" s="314"/>
      <c r="Q91" s="314"/>
      <c r="R91" s="75">
        <v>1</v>
      </c>
      <c r="S91" s="11">
        <v>2</v>
      </c>
      <c r="T91" s="75">
        <v>1</v>
      </c>
      <c r="U91" s="11">
        <v>1</v>
      </c>
      <c r="V91" s="75">
        <v>1</v>
      </c>
      <c r="W91" s="11">
        <v>1</v>
      </c>
      <c r="X91" s="75">
        <v>1</v>
      </c>
      <c r="Y91" s="10">
        <v>1</v>
      </c>
      <c r="Z91" s="102">
        <v>18</v>
      </c>
    </row>
    <row r="92" spans="1:26" s="17" customFormat="1" ht="14.1" customHeight="1" x14ac:dyDescent="0.2">
      <c r="F92" s="80"/>
      <c r="H92" s="81"/>
      <c r="P92" s="82"/>
      <c r="Q92" s="83"/>
      <c r="Z92" s="106"/>
    </row>
    <row r="93" spans="1:26" s="17" customFormat="1" ht="14.1" customHeight="1" x14ac:dyDescent="0.2">
      <c r="F93" s="80"/>
      <c r="H93" s="81"/>
      <c r="P93" s="82"/>
      <c r="Q93" s="83"/>
      <c r="Z93" s="106"/>
    </row>
    <row r="94" spans="1:26" s="17" customFormat="1" ht="14.1" customHeight="1" x14ac:dyDescent="0.2">
      <c r="F94" s="80"/>
      <c r="H94" s="81"/>
      <c r="P94" s="82"/>
      <c r="Q94" s="83"/>
      <c r="Z94" s="106"/>
    </row>
    <row r="95" spans="1:26" s="17" customFormat="1" ht="14.1" customHeight="1" x14ac:dyDescent="0.2">
      <c r="F95" s="80"/>
      <c r="H95" s="81"/>
      <c r="P95" s="82"/>
      <c r="Q95" s="83"/>
      <c r="Z95" s="106"/>
    </row>
    <row r="96" spans="1:26" s="17" customFormat="1" ht="14.1" customHeight="1" x14ac:dyDescent="0.2">
      <c r="F96" s="80"/>
      <c r="H96" s="81"/>
      <c r="P96" s="82"/>
      <c r="Q96" s="83"/>
      <c r="Z96" s="106"/>
    </row>
    <row r="97" spans="6:26" s="17" customFormat="1" ht="14.1" customHeight="1" x14ac:dyDescent="0.2">
      <c r="F97" s="80"/>
      <c r="H97" s="81"/>
      <c r="P97" s="82"/>
      <c r="Q97" s="83"/>
      <c r="Z97" s="106"/>
    </row>
    <row r="98" spans="6:26" s="17" customFormat="1" ht="14.1" customHeight="1" x14ac:dyDescent="0.2">
      <c r="F98" s="80"/>
      <c r="H98" s="81"/>
      <c r="P98" s="82"/>
      <c r="Q98" s="83"/>
      <c r="Z98" s="106"/>
    </row>
    <row r="99" spans="6:26" s="17" customFormat="1" ht="14.1" customHeight="1" x14ac:dyDescent="0.2">
      <c r="F99" s="80"/>
      <c r="H99" s="81"/>
      <c r="P99" s="82"/>
      <c r="Q99" s="83"/>
      <c r="Z99" s="106"/>
    </row>
    <row r="100" spans="6:26" s="17" customFormat="1" ht="14.1" customHeight="1" x14ac:dyDescent="0.2">
      <c r="F100" s="80"/>
      <c r="H100" s="81"/>
      <c r="P100" s="82"/>
      <c r="Q100" s="83"/>
      <c r="Z100" s="106"/>
    </row>
    <row r="101" spans="6:26" s="17" customFormat="1" ht="14.1" customHeight="1" x14ac:dyDescent="0.2">
      <c r="F101" s="80"/>
      <c r="H101" s="81"/>
      <c r="P101" s="82"/>
      <c r="Q101" s="83"/>
      <c r="Z101" s="106"/>
    </row>
    <row r="102" spans="6:26" s="17" customFormat="1" ht="14.1" customHeight="1" x14ac:dyDescent="0.2">
      <c r="F102" s="80"/>
      <c r="H102" s="81"/>
      <c r="P102" s="82"/>
      <c r="Q102" s="83"/>
      <c r="Z102" s="106"/>
    </row>
    <row r="103" spans="6:26" s="17" customFormat="1" ht="14.1" customHeight="1" x14ac:dyDescent="0.2">
      <c r="F103" s="80"/>
      <c r="H103" s="81"/>
      <c r="P103" s="82"/>
      <c r="Q103" s="83"/>
      <c r="Z103" s="106"/>
    </row>
    <row r="104" spans="6:26" s="17" customFormat="1" ht="14.1" customHeight="1" x14ac:dyDescent="0.2">
      <c r="F104" s="80"/>
      <c r="H104" s="81"/>
      <c r="P104" s="82"/>
      <c r="Q104" s="83"/>
      <c r="Z104" s="106"/>
    </row>
    <row r="105" spans="6:26" s="17" customFormat="1" ht="14.1" customHeight="1" x14ac:dyDescent="0.2">
      <c r="F105" s="80"/>
      <c r="H105" s="81"/>
      <c r="P105" s="82"/>
      <c r="Q105" s="83"/>
      <c r="Z105" s="106"/>
    </row>
    <row r="106" spans="6:26" s="17" customFormat="1" ht="14.1" customHeight="1" x14ac:dyDescent="0.2">
      <c r="F106" s="80"/>
      <c r="H106" s="81"/>
      <c r="P106" s="82"/>
      <c r="Q106" s="83"/>
      <c r="Z106" s="106"/>
    </row>
    <row r="107" spans="6:26" s="17" customFormat="1" ht="14.1" customHeight="1" x14ac:dyDescent="0.2">
      <c r="F107" s="80"/>
      <c r="H107" s="81"/>
      <c r="P107" s="82"/>
      <c r="Q107" s="83"/>
      <c r="Z107" s="106"/>
    </row>
    <row r="108" spans="6:26" s="17" customFormat="1" ht="14.1" customHeight="1" x14ac:dyDescent="0.2">
      <c r="F108" s="80"/>
      <c r="H108" s="81"/>
      <c r="P108" s="82"/>
      <c r="Q108" s="83"/>
      <c r="Z108" s="106"/>
    </row>
    <row r="109" spans="6:26" s="17" customFormat="1" ht="14.1" customHeight="1" x14ac:dyDescent="0.2">
      <c r="F109" s="80"/>
      <c r="H109" s="81"/>
      <c r="P109" s="82"/>
      <c r="Q109" s="83"/>
      <c r="Z109" s="106"/>
    </row>
    <row r="110" spans="6:26" s="17" customFormat="1" ht="14.1" customHeight="1" x14ac:dyDescent="0.2">
      <c r="F110" s="80"/>
      <c r="H110" s="81"/>
      <c r="P110" s="82"/>
      <c r="Q110" s="83"/>
      <c r="Z110" s="106"/>
    </row>
    <row r="111" spans="6:26" s="17" customFormat="1" ht="14.1" customHeight="1" x14ac:dyDescent="0.2">
      <c r="F111" s="80"/>
      <c r="H111" s="81"/>
      <c r="P111" s="82"/>
      <c r="Q111" s="83"/>
      <c r="Z111" s="106"/>
    </row>
    <row r="112" spans="6:26" s="17" customFormat="1" ht="14.1" customHeight="1" x14ac:dyDescent="0.2">
      <c r="F112" s="80"/>
      <c r="H112" s="81"/>
      <c r="P112" s="82"/>
      <c r="Q112" s="83"/>
      <c r="Z112" s="106"/>
    </row>
    <row r="113" spans="6:26" s="17" customFormat="1" ht="14.1" customHeight="1" x14ac:dyDescent="0.2">
      <c r="F113" s="80"/>
      <c r="H113" s="81"/>
      <c r="P113" s="82"/>
      <c r="Q113" s="83"/>
      <c r="Z113" s="106"/>
    </row>
    <row r="114" spans="6:26" s="17" customFormat="1" ht="14.1" customHeight="1" x14ac:dyDescent="0.2">
      <c r="F114" s="80"/>
      <c r="H114" s="81"/>
      <c r="P114" s="82"/>
      <c r="Q114" s="83"/>
      <c r="Z114" s="106"/>
    </row>
    <row r="115" spans="6:26" s="17" customFormat="1" ht="14.1" customHeight="1" x14ac:dyDescent="0.2">
      <c r="F115" s="80"/>
      <c r="H115" s="81"/>
      <c r="P115" s="82"/>
      <c r="Q115" s="83"/>
      <c r="Z115" s="106"/>
    </row>
    <row r="116" spans="6:26" s="17" customFormat="1" ht="14.1" customHeight="1" x14ac:dyDescent="0.2">
      <c r="F116" s="80"/>
      <c r="H116" s="81"/>
      <c r="P116" s="82"/>
      <c r="Q116" s="83"/>
      <c r="Z116" s="106"/>
    </row>
    <row r="117" spans="6:26" s="17" customFormat="1" ht="14.1" customHeight="1" x14ac:dyDescent="0.2">
      <c r="F117" s="80"/>
      <c r="H117" s="81"/>
      <c r="P117" s="82"/>
      <c r="Q117" s="83"/>
      <c r="Z117" s="106"/>
    </row>
    <row r="118" spans="6:26" s="17" customFormat="1" ht="14.1" customHeight="1" x14ac:dyDescent="0.2">
      <c r="F118" s="80"/>
      <c r="H118" s="81"/>
      <c r="P118" s="82"/>
      <c r="Q118" s="83"/>
      <c r="Z118" s="106"/>
    </row>
    <row r="119" spans="6:26" s="17" customFormat="1" ht="14.1" customHeight="1" x14ac:dyDescent="0.2">
      <c r="F119" s="80"/>
      <c r="H119" s="81"/>
      <c r="P119" s="82"/>
      <c r="Q119" s="83"/>
      <c r="Z119" s="106"/>
    </row>
    <row r="120" spans="6:26" s="17" customFormat="1" ht="14.1" customHeight="1" x14ac:dyDescent="0.2">
      <c r="F120" s="80"/>
      <c r="H120" s="81"/>
      <c r="P120" s="82"/>
      <c r="Q120" s="83"/>
      <c r="Z120" s="106"/>
    </row>
    <row r="121" spans="6:26" s="17" customFormat="1" ht="14.1" customHeight="1" x14ac:dyDescent="0.2">
      <c r="F121" s="80"/>
      <c r="H121" s="81"/>
      <c r="P121" s="82"/>
      <c r="Q121" s="83"/>
      <c r="Z121" s="106"/>
    </row>
    <row r="122" spans="6:26" s="17" customFormat="1" ht="14.1" customHeight="1" x14ac:dyDescent="0.2">
      <c r="F122" s="80"/>
      <c r="H122" s="81"/>
      <c r="P122" s="82"/>
      <c r="Q122" s="83"/>
      <c r="Z122" s="106"/>
    </row>
    <row r="123" spans="6:26" s="17" customFormat="1" ht="14.1" customHeight="1" x14ac:dyDescent="0.2">
      <c r="F123" s="80"/>
      <c r="H123" s="81"/>
      <c r="P123" s="82"/>
      <c r="Q123" s="83"/>
      <c r="Z123" s="106"/>
    </row>
    <row r="124" spans="6:26" s="17" customFormat="1" ht="14.1" customHeight="1" x14ac:dyDescent="0.2">
      <c r="F124" s="80"/>
      <c r="H124" s="81"/>
      <c r="P124" s="82"/>
      <c r="Q124" s="83"/>
      <c r="Z124" s="106"/>
    </row>
    <row r="125" spans="6:26" s="17" customFormat="1" ht="14.1" customHeight="1" x14ac:dyDescent="0.2">
      <c r="F125" s="80"/>
      <c r="H125" s="81"/>
      <c r="P125" s="82"/>
      <c r="Q125" s="83"/>
      <c r="Z125" s="106"/>
    </row>
    <row r="126" spans="6:26" s="17" customFormat="1" ht="14.1" customHeight="1" x14ac:dyDescent="0.2">
      <c r="F126" s="80"/>
      <c r="H126" s="81"/>
      <c r="P126" s="82"/>
      <c r="Q126" s="83"/>
      <c r="Z126" s="106"/>
    </row>
    <row r="127" spans="6:26" s="17" customFormat="1" ht="14.1" customHeight="1" x14ac:dyDescent="0.2">
      <c r="F127" s="80"/>
      <c r="H127" s="81"/>
      <c r="P127" s="82"/>
      <c r="Q127" s="83"/>
      <c r="Z127" s="106"/>
    </row>
    <row r="128" spans="6:26" s="17" customFormat="1" ht="14.1" customHeight="1" x14ac:dyDescent="0.2">
      <c r="F128" s="80"/>
      <c r="H128" s="81"/>
      <c r="P128" s="82"/>
      <c r="Q128" s="83"/>
      <c r="Z128" s="106"/>
    </row>
    <row r="129" spans="6:26" s="17" customFormat="1" ht="14.1" customHeight="1" x14ac:dyDescent="0.2">
      <c r="F129" s="80"/>
      <c r="H129" s="81"/>
      <c r="P129" s="82"/>
      <c r="Q129" s="83"/>
      <c r="Z129" s="106"/>
    </row>
    <row r="130" spans="6:26" s="17" customFormat="1" ht="14.1" customHeight="1" x14ac:dyDescent="0.2">
      <c r="F130" s="80"/>
      <c r="H130" s="81"/>
      <c r="P130" s="82"/>
      <c r="Q130" s="83"/>
      <c r="Z130" s="106"/>
    </row>
    <row r="131" spans="6:26" s="17" customFormat="1" ht="14.1" customHeight="1" x14ac:dyDescent="0.2">
      <c r="F131" s="80"/>
      <c r="H131" s="81"/>
      <c r="P131" s="82"/>
      <c r="Q131" s="83"/>
      <c r="Z131" s="106"/>
    </row>
    <row r="132" spans="6:26" s="17" customFormat="1" ht="14.1" customHeight="1" x14ac:dyDescent="0.2">
      <c r="F132" s="80"/>
      <c r="H132" s="81"/>
      <c r="P132" s="82"/>
      <c r="Q132" s="83"/>
      <c r="Z132" s="106"/>
    </row>
    <row r="133" spans="6:26" s="17" customFormat="1" ht="14.1" customHeight="1" x14ac:dyDescent="0.2">
      <c r="F133" s="80"/>
      <c r="H133" s="81"/>
      <c r="P133" s="82"/>
      <c r="Q133" s="83"/>
      <c r="Z133" s="106"/>
    </row>
    <row r="134" spans="6:26" s="17" customFormat="1" ht="14.1" customHeight="1" x14ac:dyDescent="0.2">
      <c r="F134" s="80"/>
      <c r="H134" s="81"/>
      <c r="P134" s="82"/>
      <c r="Q134" s="83"/>
      <c r="Z134" s="106"/>
    </row>
    <row r="135" spans="6:26" s="17" customFormat="1" ht="14.1" customHeight="1" x14ac:dyDescent="0.2">
      <c r="F135" s="80"/>
      <c r="H135" s="81"/>
      <c r="P135" s="82"/>
      <c r="Q135" s="83"/>
      <c r="Z135" s="106"/>
    </row>
    <row r="136" spans="6:26" s="17" customFormat="1" ht="14.1" customHeight="1" x14ac:dyDescent="0.2">
      <c r="F136" s="80"/>
      <c r="H136" s="81"/>
      <c r="P136" s="82"/>
      <c r="Q136" s="83"/>
      <c r="Z136" s="106"/>
    </row>
    <row r="137" spans="6:26" s="17" customFormat="1" ht="14.1" customHeight="1" x14ac:dyDescent="0.2">
      <c r="F137" s="80"/>
      <c r="H137" s="81"/>
      <c r="P137" s="82"/>
      <c r="Q137" s="83"/>
      <c r="Z137" s="106"/>
    </row>
    <row r="138" spans="6:26" s="17" customFormat="1" ht="14.1" customHeight="1" x14ac:dyDescent="0.2">
      <c r="F138" s="80"/>
      <c r="H138" s="81"/>
      <c r="P138" s="82"/>
      <c r="Q138" s="83"/>
      <c r="Z138" s="106"/>
    </row>
    <row r="139" spans="6:26" s="17" customFormat="1" ht="14.1" customHeight="1" x14ac:dyDescent="0.2">
      <c r="F139" s="80"/>
      <c r="H139" s="81"/>
      <c r="P139" s="82"/>
      <c r="Q139" s="83"/>
      <c r="Z139" s="106"/>
    </row>
    <row r="140" spans="6:26" s="17" customFormat="1" ht="14.1" customHeight="1" x14ac:dyDescent="0.2">
      <c r="F140" s="80"/>
      <c r="H140" s="81"/>
      <c r="P140" s="82"/>
      <c r="Q140" s="83"/>
      <c r="Z140" s="106"/>
    </row>
    <row r="141" spans="6:26" s="17" customFormat="1" ht="14.1" customHeight="1" x14ac:dyDescent="0.2">
      <c r="F141" s="80"/>
      <c r="H141" s="81"/>
      <c r="P141" s="82"/>
      <c r="Q141" s="83"/>
      <c r="Z141" s="106"/>
    </row>
    <row r="142" spans="6:26" s="17" customFormat="1" ht="14.1" customHeight="1" x14ac:dyDescent="0.2">
      <c r="F142" s="80"/>
      <c r="H142" s="81"/>
      <c r="P142" s="82"/>
      <c r="Q142" s="83"/>
      <c r="Z142" s="106"/>
    </row>
    <row r="143" spans="6:26" s="17" customFormat="1" ht="14.1" customHeight="1" x14ac:dyDescent="0.2">
      <c r="F143" s="80"/>
      <c r="H143" s="81"/>
      <c r="P143" s="82"/>
      <c r="Q143" s="83"/>
      <c r="Z143" s="106"/>
    </row>
    <row r="144" spans="6:26" s="17" customFormat="1" ht="14.1" customHeight="1" x14ac:dyDescent="0.2">
      <c r="F144" s="80"/>
      <c r="H144" s="81"/>
      <c r="P144" s="82"/>
      <c r="Q144" s="83"/>
      <c r="Z144" s="106"/>
    </row>
    <row r="145" spans="6:26" s="17" customFormat="1" ht="14.1" customHeight="1" x14ac:dyDescent="0.2">
      <c r="F145" s="80"/>
      <c r="H145" s="81"/>
      <c r="P145" s="82"/>
      <c r="Q145" s="83"/>
      <c r="Z145" s="106"/>
    </row>
    <row r="146" spans="6:26" s="17" customFormat="1" ht="14.1" customHeight="1" x14ac:dyDescent="0.2">
      <c r="F146" s="80"/>
      <c r="H146" s="81"/>
      <c r="P146" s="82"/>
      <c r="Q146" s="83"/>
      <c r="Z146" s="106"/>
    </row>
    <row r="147" spans="6:26" s="17" customFormat="1" ht="14.1" customHeight="1" x14ac:dyDescent="0.2">
      <c r="F147" s="80"/>
      <c r="H147" s="81"/>
      <c r="P147" s="82"/>
      <c r="Q147" s="83"/>
      <c r="Z147" s="106"/>
    </row>
    <row r="148" spans="6:26" s="17" customFormat="1" ht="14.1" customHeight="1" x14ac:dyDescent="0.2">
      <c r="F148" s="80"/>
      <c r="H148" s="81"/>
      <c r="P148" s="82"/>
      <c r="Q148" s="83"/>
      <c r="Z148" s="106"/>
    </row>
    <row r="149" spans="6:26" s="17" customFormat="1" ht="14.1" customHeight="1" x14ac:dyDescent="0.2">
      <c r="F149" s="80"/>
      <c r="H149" s="81"/>
      <c r="P149" s="82"/>
      <c r="Q149" s="83"/>
      <c r="Z149" s="106"/>
    </row>
    <row r="150" spans="6:26" s="17" customFormat="1" ht="14.1" customHeight="1" x14ac:dyDescent="0.2">
      <c r="F150" s="80"/>
      <c r="H150" s="81"/>
      <c r="P150" s="82"/>
      <c r="Q150" s="83"/>
      <c r="Z150" s="106"/>
    </row>
    <row r="151" spans="6:26" s="17" customFormat="1" ht="14.1" customHeight="1" x14ac:dyDescent="0.2">
      <c r="F151" s="80"/>
      <c r="H151" s="81"/>
      <c r="P151" s="82"/>
      <c r="Q151" s="83"/>
      <c r="Z151" s="106"/>
    </row>
    <row r="152" spans="6:26" s="17" customFormat="1" ht="14.1" customHeight="1" x14ac:dyDescent="0.2">
      <c r="F152" s="80"/>
      <c r="H152" s="81"/>
      <c r="P152" s="82"/>
      <c r="Q152" s="83"/>
      <c r="Z152" s="106"/>
    </row>
    <row r="153" spans="6:26" s="17" customFormat="1" ht="14.1" customHeight="1" x14ac:dyDescent="0.2">
      <c r="F153" s="80"/>
      <c r="H153" s="81"/>
      <c r="P153" s="82"/>
      <c r="Q153" s="83"/>
      <c r="Z153" s="106"/>
    </row>
    <row r="154" spans="6:26" s="17" customFormat="1" ht="14.1" customHeight="1" x14ac:dyDescent="0.2">
      <c r="F154" s="80"/>
      <c r="H154" s="81"/>
      <c r="P154" s="82"/>
      <c r="Q154" s="83"/>
      <c r="Z154" s="106"/>
    </row>
    <row r="155" spans="6:26" s="17" customFormat="1" ht="14.1" customHeight="1" x14ac:dyDescent="0.2">
      <c r="F155" s="80"/>
      <c r="H155" s="81"/>
      <c r="P155" s="82"/>
      <c r="Q155" s="83"/>
      <c r="Z155" s="106"/>
    </row>
    <row r="156" spans="6:26" s="17" customFormat="1" ht="14.1" customHeight="1" x14ac:dyDescent="0.2">
      <c r="F156" s="80"/>
      <c r="H156" s="81"/>
      <c r="P156" s="82"/>
      <c r="Q156" s="83"/>
      <c r="Z156" s="106"/>
    </row>
    <row r="157" spans="6:26" s="17" customFormat="1" ht="14.1" customHeight="1" x14ac:dyDescent="0.2">
      <c r="F157" s="80"/>
      <c r="H157" s="81"/>
      <c r="P157" s="82"/>
      <c r="Q157" s="83"/>
      <c r="Z157" s="106"/>
    </row>
    <row r="158" spans="6:26" s="17" customFormat="1" ht="14.1" customHeight="1" x14ac:dyDescent="0.2">
      <c r="F158" s="80"/>
      <c r="H158" s="81"/>
      <c r="P158" s="82"/>
      <c r="Q158" s="83"/>
      <c r="Z158" s="106"/>
    </row>
    <row r="159" spans="6:26" s="17" customFormat="1" ht="14.1" customHeight="1" x14ac:dyDescent="0.2">
      <c r="F159" s="80"/>
      <c r="H159" s="81"/>
      <c r="P159" s="82"/>
      <c r="Q159" s="83"/>
      <c r="Z159" s="106"/>
    </row>
    <row r="160" spans="6:26" s="17" customFormat="1" ht="14.1" customHeight="1" x14ac:dyDescent="0.2">
      <c r="F160" s="80"/>
      <c r="H160" s="81"/>
      <c r="P160" s="82"/>
      <c r="Q160" s="83"/>
      <c r="Z160" s="106"/>
    </row>
    <row r="161" spans="6:26" s="17" customFormat="1" ht="14.1" customHeight="1" x14ac:dyDescent="0.2">
      <c r="F161" s="80"/>
      <c r="H161" s="81"/>
      <c r="P161" s="82"/>
      <c r="Q161" s="83"/>
      <c r="Z161" s="106"/>
    </row>
    <row r="162" spans="6:26" s="17" customFormat="1" ht="14.1" customHeight="1" x14ac:dyDescent="0.2">
      <c r="F162" s="80"/>
      <c r="H162" s="81"/>
      <c r="P162" s="82"/>
      <c r="Q162" s="83"/>
      <c r="Z162" s="106"/>
    </row>
    <row r="163" spans="6:26" s="17" customFormat="1" ht="14.1" customHeight="1" x14ac:dyDescent="0.2">
      <c r="F163" s="80"/>
      <c r="H163" s="81"/>
      <c r="P163" s="82"/>
      <c r="Q163" s="83"/>
      <c r="Z163" s="106"/>
    </row>
    <row r="164" spans="6:26" s="17" customFormat="1" ht="14.1" customHeight="1" x14ac:dyDescent="0.2">
      <c r="F164" s="80"/>
      <c r="H164" s="81"/>
      <c r="P164" s="82"/>
      <c r="Q164" s="83"/>
      <c r="Z164" s="106"/>
    </row>
    <row r="165" spans="6:26" s="17" customFormat="1" ht="14.1" customHeight="1" x14ac:dyDescent="0.2">
      <c r="F165" s="80"/>
      <c r="H165" s="81"/>
      <c r="P165" s="82"/>
      <c r="Q165" s="83"/>
      <c r="Z165" s="106"/>
    </row>
    <row r="166" spans="6:26" s="17" customFormat="1" ht="14.1" customHeight="1" x14ac:dyDescent="0.2">
      <c r="F166" s="80"/>
      <c r="H166" s="81"/>
      <c r="P166" s="82"/>
      <c r="Q166" s="83"/>
      <c r="Z166" s="106"/>
    </row>
    <row r="167" spans="6:26" s="17" customFormat="1" ht="14.1" customHeight="1" x14ac:dyDescent="0.2">
      <c r="F167" s="80"/>
      <c r="H167" s="81"/>
      <c r="P167" s="82"/>
      <c r="Q167" s="83"/>
      <c r="Z167" s="106"/>
    </row>
    <row r="168" spans="6:26" s="17" customFormat="1" ht="14.1" customHeight="1" x14ac:dyDescent="0.2">
      <c r="F168" s="80"/>
      <c r="H168" s="81"/>
      <c r="P168" s="82"/>
      <c r="Q168" s="83"/>
      <c r="Z168" s="106"/>
    </row>
    <row r="169" spans="6:26" s="17" customFormat="1" ht="14.1" customHeight="1" x14ac:dyDescent="0.2">
      <c r="F169" s="80"/>
      <c r="H169" s="81"/>
      <c r="P169" s="82"/>
      <c r="Q169" s="83"/>
      <c r="Z169" s="106"/>
    </row>
    <row r="170" spans="6:26" s="17" customFormat="1" ht="14.1" customHeight="1" x14ac:dyDescent="0.2">
      <c r="F170" s="80"/>
      <c r="H170" s="81"/>
      <c r="P170" s="82"/>
      <c r="Q170" s="83"/>
      <c r="Z170" s="106"/>
    </row>
    <row r="171" spans="6:26" s="17" customFormat="1" ht="14.1" customHeight="1" x14ac:dyDescent="0.2">
      <c r="F171" s="80"/>
      <c r="H171" s="81"/>
      <c r="P171" s="82"/>
      <c r="Q171" s="83"/>
      <c r="Z171" s="106"/>
    </row>
    <row r="172" spans="6:26" s="17" customFormat="1" ht="14.1" customHeight="1" x14ac:dyDescent="0.2">
      <c r="F172" s="80"/>
      <c r="H172" s="81"/>
      <c r="P172" s="82"/>
      <c r="Q172" s="83"/>
      <c r="Z172" s="106"/>
    </row>
    <row r="173" spans="6:26" s="17" customFormat="1" ht="14.1" customHeight="1" x14ac:dyDescent="0.2">
      <c r="F173" s="80"/>
      <c r="H173" s="81"/>
      <c r="P173" s="82"/>
      <c r="Q173" s="83"/>
      <c r="Z173" s="106"/>
    </row>
    <row r="174" spans="6:26" s="17" customFormat="1" ht="14.1" customHeight="1" x14ac:dyDescent="0.2">
      <c r="F174" s="80"/>
      <c r="H174" s="81"/>
      <c r="P174" s="82"/>
      <c r="Q174" s="83"/>
      <c r="Z174" s="106"/>
    </row>
    <row r="175" spans="6:26" s="17" customFormat="1" ht="14.1" customHeight="1" x14ac:dyDescent="0.2">
      <c r="F175" s="80"/>
      <c r="H175" s="81"/>
      <c r="P175" s="82"/>
      <c r="Q175" s="83"/>
      <c r="Z175" s="106"/>
    </row>
    <row r="176" spans="6:26" s="17" customFormat="1" ht="14.1" customHeight="1" x14ac:dyDescent="0.2">
      <c r="F176" s="80"/>
      <c r="H176" s="81"/>
      <c r="P176" s="82"/>
      <c r="Q176" s="83"/>
      <c r="Z176" s="106"/>
    </row>
    <row r="177" spans="6:26" s="17" customFormat="1" ht="14.1" customHeight="1" x14ac:dyDescent="0.2">
      <c r="F177" s="80"/>
      <c r="H177" s="81"/>
      <c r="P177" s="82"/>
      <c r="Q177" s="83"/>
      <c r="Z177" s="106"/>
    </row>
    <row r="178" spans="6:26" s="17" customFormat="1" ht="14.1" customHeight="1" x14ac:dyDescent="0.2">
      <c r="F178" s="80"/>
      <c r="H178" s="81"/>
      <c r="P178" s="82"/>
      <c r="Q178" s="83"/>
      <c r="Z178" s="106"/>
    </row>
    <row r="179" spans="6:26" s="17" customFormat="1" ht="14.1" customHeight="1" x14ac:dyDescent="0.2">
      <c r="F179" s="80"/>
      <c r="H179" s="81"/>
      <c r="P179" s="82"/>
      <c r="Q179" s="83"/>
      <c r="Z179" s="106"/>
    </row>
    <row r="180" spans="6:26" s="17" customFormat="1" ht="14.1" customHeight="1" x14ac:dyDescent="0.2">
      <c r="F180" s="80"/>
      <c r="H180" s="81"/>
      <c r="P180" s="82"/>
      <c r="Q180" s="83"/>
      <c r="Z180" s="106"/>
    </row>
    <row r="181" spans="6:26" s="17" customFormat="1" ht="14.1" customHeight="1" x14ac:dyDescent="0.2">
      <c r="F181" s="80"/>
      <c r="H181" s="81"/>
      <c r="P181" s="82"/>
      <c r="Q181" s="83"/>
      <c r="Z181" s="106"/>
    </row>
    <row r="182" spans="6:26" s="17" customFormat="1" ht="14.1" customHeight="1" x14ac:dyDescent="0.2">
      <c r="F182" s="80"/>
      <c r="H182" s="81"/>
      <c r="P182" s="82"/>
      <c r="Q182" s="83"/>
      <c r="Z182" s="106"/>
    </row>
    <row r="183" spans="6:26" s="17" customFormat="1" ht="14.1" customHeight="1" x14ac:dyDescent="0.2">
      <c r="F183" s="80"/>
      <c r="H183" s="81"/>
      <c r="P183" s="82"/>
      <c r="Q183" s="83"/>
      <c r="Z183" s="106"/>
    </row>
    <row r="184" spans="6:26" s="17" customFormat="1" ht="14.1" customHeight="1" x14ac:dyDescent="0.2">
      <c r="F184" s="80"/>
      <c r="H184" s="81"/>
      <c r="P184" s="82"/>
      <c r="Q184" s="83"/>
      <c r="Z184" s="106"/>
    </row>
    <row r="185" spans="6:26" s="17" customFormat="1" ht="14.1" customHeight="1" x14ac:dyDescent="0.2">
      <c r="F185" s="80"/>
      <c r="H185" s="81"/>
      <c r="P185" s="82"/>
      <c r="Q185" s="83"/>
      <c r="Z185" s="106"/>
    </row>
    <row r="186" spans="6:26" s="17" customFormat="1" ht="14.1" customHeight="1" x14ac:dyDescent="0.2">
      <c r="F186" s="80"/>
      <c r="H186" s="81"/>
      <c r="P186" s="82"/>
      <c r="Q186" s="83"/>
      <c r="Z186" s="106"/>
    </row>
    <row r="187" spans="6:26" s="17" customFormat="1" ht="14.1" customHeight="1" x14ac:dyDescent="0.2">
      <c r="F187" s="80"/>
      <c r="H187" s="81"/>
      <c r="P187" s="82"/>
      <c r="Q187" s="83"/>
      <c r="Z187" s="106"/>
    </row>
    <row r="188" spans="6:26" s="17" customFormat="1" ht="14.1" customHeight="1" x14ac:dyDescent="0.2">
      <c r="F188" s="80"/>
      <c r="H188" s="81"/>
      <c r="P188" s="82"/>
      <c r="Q188" s="83"/>
      <c r="Z188" s="106"/>
    </row>
    <row r="189" spans="6:26" s="17" customFormat="1" ht="14.1" customHeight="1" x14ac:dyDescent="0.2">
      <c r="F189" s="80"/>
      <c r="H189" s="81"/>
      <c r="P189" s="82"/>
      <c r="Q189" s="83"/>
      <c r="Z189" s="106"/>
    </row>
    <row r="190" spans="6:26" s="17" customFormat="1" ht="14.1" customHeight="1" x14ac:dyDescent="0.2">
      <c r="F190" s="80"/>
      <c r="H190" s="81"/>
      <c r="P190" s="82"/>
      <c r="Q190" s="83"/>
      <c r="Z190" s="106"/>
    </row>
    <row r="191" spans="6:26" s="17" customFormat="1" ht="14.1" customHeight="1" x14ac:dyDescent="0.2">
      <c r="F191" s="80"/>
      <c r="H191" s="81"/>
      <c r="P191" s="82"/>
      <c r="Q191" s="83"/>
      <c r="Z191" s="106"/>
    </row>
    <row r="192" spans="6:26" s="17" customFormat="1" ht="14.1" customHeight="1" x14ac:dyDescent="0.2">
      <c r="F192" s="80"/>
      <c r="H192" s="81"/>
      <c r="P192" s="82"/>
      <c r="Q192" s="83"/>
      <c r="Z192" s="106"/>
    </row>
    <row r="193" spans="6:26" s="17" customFormat="1" ht="14.1" customHeight="1" x14ac:dyDescent="0.2">
      <c r="F193" s="80"/>
      <c r="H193" s="81"/>
      <c r="P193" s="82"/>
      <c r="Q193" s="83"/>
      <c r="Z193" s="106"/>
    </row>
    <row r="194" spans="6:26" s="17" customFormat="1" ht="14.1" customHeight="1" x14ac:dyDescent="0.2">
      <c r="F194" s="80"/>
      <c r="H194" s="81"/>
      <c r="P194" s="82"/>
      <c r="Q194" s="83"/>
      <c r="Z194" s="106"/>
    </row>
    <row r="195" spans="6:26" s="17" customFormat="1" ht="14.1" customHeight="1" x14ac:dyDescent="0.2">
      <c r="F195" s="80"/>
      <c r="H195" s="81"/>
      <c r="P195" s="82"/>
      <c r="Q195" s="83"/>
      <c r="Z195" s="106"/>
    </row>
    <row r="196" spans="6:26" s="17" customFormat="1" ht="14.1" customHeight="1" x14ac:dyDescent="0.2">
      <c r="F196" s="80"/>
      <c r="H196" s="81"/>
      <c r="P196" s="82"/>
      <c r="Q196" s="83"/>
      <c r="Z196" s="106"/>
    </row>
    <row r="197" spans="6:26" s="17" customFormat="1" ht="14.1" customHeight="1" x14ac:dyDescent="0.2">
      <c r="F197" s="80"/>
      <c r="H197" s="81"/>
      <c r="P197" s="82"/>
      <c r="Q197" s="83"/>
      <c r="Z197" s="106"/>
    </row>
    <row r="198" spans="6:26" s="17" customFormat="1" ht="14.1" customHeight="1" x14ac:dyDescent="0.2">
      <c r="F198" s="80"/>
      <c r="H198" s="81"/>
      <c r="P198" s="82"/>
      <c r="Q198" s="83"/>
      <c r="Z198" s="106"/>
    </row>
    <row r="199" spans="6:26" s="17" customFormat="1" ht="14.1" customHeight="1" x14ac:dyDescent="0.2">
      <c r="F199" s="80"/>
      <c r="H199" s="81"/>
      <c r="P199" s="82"/>
      <c r="Q199" s="83"/>
      <c r="Z199" s="106"/>
    </row>
    <row r="200" spans="6:26" s="17" customFormat="1" ht="14.1" customHeight="1" x14ac:dyDescent="0.2">
      <c r="F200" s="80"/>
      <c r="H200" s="81"/>
      <c r="P200" s="82"/>
      <c r="Q200" s="83"/>
      <c r="Z200" s="106"/>
    </row>
    <row r="201" spans="6:26" s="17" customFormat="1" ht="14.1" customHeight="1" x14ac:dyDescent="0.2">
      <c r="F201" s="80"/>
      <c r="H201" s="81"/>
      <c r="P201" s="82"/>
      <c r="Q201" s="83"/>
      <c r="Z201" s="106"/>
    </row>
    <row r="202" spans="6:26" s="17" customFormat="1" ht="14.1" customHeight="1" x14ac:dyDescent="0.2">
      <c r="F202" s="80"/>
      <c r="H202" s="81"/>
      <c r="P202" s="82"/>
      <c r="Q202" s="83"/>
      <c r="Z202" s="106"/>
    </row>
    <row r="203" spans="6:26" s="17" customFormat="1" ht="14.1" customHeight="1" x14ac:dyDescent="0.2">
      <c r="F203" s="80"/>
      <c r="H203" s="81"/>
      <c r="P203" s="82"/>
      <c r="Q203" s="83"/>
      <c r="Z203" s="106"/>
    </row>
    <row r="204" spans="6:26" s="17" customFormat="1" ht="14.1" customHeight="1" x14ac:dyDescent="0.2">
      <c r="F204" s="80"/>
      <c r="H204" s="81"/>
      <c r="P204" s="82"/>
      <c r="Q204" s="83"/>
      <c r="Z204" s="106"/>
    </row>
    <row r="205" spans="6:26" s="17" customFormat="1" ht="14.1" customHeight="1" x14ac:dyDescent="0.2">
      <c r="F205" s="80"/>
      <c r="H205" s="81"/>
      <c r="P205" s="82"/>
      <c r="Q205" s="83"/>
      <c r="Z205" s="106"/>
    </row>
    <row r="206" spans="6:26" s="17" customFormat="1" ht="14.1" customHeight="1" x14ac:dyDescent="0.2">
      <c r="F206" s="80"/>
      <c r="H206" s="81"/>
      <c r="P206" s="82"/>
      <c r="Q206" s="83"/>
      <c r="Z206" s="106"/>
    </row>
    <row r="207" spans="6:26" s="17" customFormat="1" ht="14.1" customHeight="1" x14ac:dyDescent="0.2">
      <c r="F207" s="80"/>
      <c r="H207" s="81"/>
      <c r="P207" s="82"/>
      <c r="Q207" s="83"/>
      <c r="Z207" s="106"/>
    </row>
    <row r="208" spans="6:26" s="17" customFormat="1" ht="14.1" customHeight="1" x14ac:dyDescent="0.2">
      <c r="F208" s="80"/>
      <c r="H208" s="81"/>
      <c r="P208" s="82"/>
      <c r="Q208" s="83"/>
      <c r="Z208" s="106"/>
    </row>
    <row r="209" spans="6:26" s="17" customFormat="1" ht="14.1" customHeight="1" x14ac:dyDescent="0.2">
      <c r="F209" s="80"/>
      <c r="H209" s="81"/>
      <c r="P209" s="82"/>
      <c r="Q209" s="83"/>
      <c r="Z209" s="106"/>
    </row>
    <row r="210" spans="6:26" s="17" customFormat="1" ht="14.1" customHeight="1" x14ac:dyDescent="0.2">
      <c r="F210" s="80"/>
      <c r="H210" s="81"/>
      <c r="P210" s="82"/>
      <c r="Q210" s="83"/>
      <c r="Z210" s="106"/>
    </row>
    <row r="211" spans="6:26" s="17" customFormat="1" ht="14.1" customHeight="1" x14ac:dyDescent="0.2">
      <c r="F211" s="80"/>
      <c r="H211" s="81"/>
      <c r="P211" s="82"/>
      <c r="Q211" s="83"/>
      <c r="Z211" s="106"/>
    </row>
    <row r="212" spans="6:26" s="17" customFormat="1" ht="14.1" customHeight="1" x14ac:dyDescent="0.2">
      <c r="F212" s="80"/>
      <c r="H212" s="81"/>
      <c r="P212" s="82"/>
      <c r="Q212" s="83"/>
      <c r="Z212" s="106"/>
    </row>
    <row r="213" spans="6:26" s="17" customFormat="1" ht="14.1" customHeight="1" x14ac:dyDescent="0.2">
      <c r="F213" s="80"/>
      <c r="H213" s="81"/>
      <c r="P213" s="82"/>
      <c r="Q213" s="83"/>
      <c r="Z213" s="106"/>
    </row>
    <row r="214" spans="6:26" s="17" customFormat="1" ht="14.1" customHeight="1" x14ac:dyDescent="0.2">
      <c r="F214" s="80"/>
      <c r="H214" s="81"/>
      <c r="P214" s="82"/>
      <c r="Q214" s="83"/>
      <c r="Z214" s="106"/>
    </row>
    <row r="215" spans="6:26" s="17" customFormat="1" ht="14.1" customHeight="1" x14ac:dyDescent="0.2">
      <c r="F215" s="80"/>
      <c r="H215" s="81"/>
      <c r="P215" s="82"/>
      <c r="Q215" s="83"/>
      <c r="Z215" s="106"/>
    </row>
    <row r="216" spans="6:26" s="17" customFormat="1" ht="14.1" customHeight="1" x14ac:dyDescent="0.2">
      <c r="F216" s="80"/>
      <c r="H216" s="81"/>
      <c r="P216" s="82"/>
      <c r="Q216" s="83"/>
      <c r="Z216" s="106"/>
    </row>
    <row r="217" spans="6:26" s="17" customFormat="1" ht="14.1" customHeight="1" x14ac:dyDescent="0.2">
      <c r="F217" s="80"/>
      <c r="H217" s="81"/>
      <c r="P217" s="82"/>
      <c r="Q217" s="83"/>
      <c r="Z217" s="106"/>
    </row>
    <row r="218" spans="6:26" s="17" customFormat="1" ht="14.1" customHeight="1" x14ac:dyDescent="0.2">
      <c r="F218" s="80"/>
      <c r="H218" s="81"/>
      <c r="P218" s="82"/>
      <c r="Q218" s="83"/>
      <c r="Z218" s="106"/>
    </row>
    <row r="219" spans="6:26" s="17" customFormat="1" ht="14.1" customHeight="1" x14ac:dyDescent="0.2">
      <c r="F219" s="80"/>
      <c r="H219" s="81"/>
      <c r="P219" s="82"/>
      <c r="Q219" s="83"/>
      <c r="Z219" s="106"/>
    </row>
    <row r="220" spans="6:26" s="17" customFormat="1" ht="14.1" customHeight="1" x14ac:dyDescent="0.2">
      <c r="F220" s="80"/>
      <c r="H220" s="81"/>
      <c r="P220" s="82"/>
      <c r="Q220" s="83"/>
      <c r="Z220" s="106"/>
    </row>
    <row r="221" spans="6:26" s="17" customFormat="1" ht="14.1" customHeight="1" x14ac:dyDescent="0.2">
      <c r="F221" s="80"/>
      <c r="H221" s="81"/>
      <c r="P221" s="82"/>
      <c r="Q221" s="83"/>
      <c r="Z221" s="106"/>
    </row>
    <row r="222" spans="6:26" s="17" customFormat="1" ht="14.1" customHeight="1" x14ac:dyDescent="0.2">
      <c r="F222" s="80"/>
      <c r="H222" s="81"/>
      <c r="P222" s="82"/>
      <c r="Q222" s="83"/>
      <c r="Z222" s="106"/>
    </row>
    <row r="223" spans="6:26" s="17" customFormat="1" ht="14.1" customHeight="1" x14ac:dyDescent="0.2">
      <c r="F223" s="80"/>
      <c r="H223" s="81"/>
      <c r="P223" s="82"/>
      <c r="Q223" s="83"/>
      <c r="Z223" s="106"/>
    </row>
    <row r="224" spans="6:26" s="17" customFormat="1" ht="14.1" customHeight="1" x14ac:dyDescent="0.2">
      <c r="F224" s="80"/>
      <c r="H224" s="81"/>
      <c r="P224" s="82"/>
      <c r="Q224" s="83"/>
      <c r="Z224" s="106"/>
    </row>
    <row r="225" spans="6:26" s="17" customFormat="1" ht="14.1" customHeight="1" x14ac:dyDescent="0.2">
      <c r="F225" s="80"/>
      <c r="H225" s="81"/>
      <c r="P225" s="82"/>
      <c r="Q225" s="83"/>
      <c r="Z225" s="106"/>
    </row>
    <row r="226" spans="6:26" s="17" customFormat="1" ht="14.1" customHeight="1" x14ac:dyDescent="0.2">
      <c r="F226" s="80"/>
      <c r="H226" s="81"/>
      <c r="P226" s="82"/>
      <c r="Q226" s="83"/>
      <c r="Z226" s="106"/>
    </row>
    <row r="227" spans="6:26" s="17" customFormat="1" ht="14.1" customHeight="1" x14ac:dyDescent="0.2">
      <c r="F227" s="80"/>
      <c r="H227" s="81"/>
      <c r="P227" s="82"/>
      <c r="Q227" s="83"/>
      <c r="Z227" s="106"/>
    </row>
    <row r="228" spans="6:26" s="17" customFormat="1" ht="14.1" customHeight="1" x14ac:dyDescent="0.2">
      <c r="F228" s="80"/>
      <c r="H228" s="81"/>
      <c r="P228" s="82"/>
      <c r="Q228" s="83"/>
      <c r="Z228" s="106"/>
    </row>
    <row r="229" spans="6:26" s="17" customFormat="1" ht="14.1" customHeight="1" x14ac:dyDescent="0.2">
      <c r="F229" s="80"/>
      <c r="H229" s="81"/>
      <c r="P229" s="82"/>
      <c r="Q229" s="83"/>
      <c r="Z229" s="106"/>
    </row>
    <row r="230" spans="6:26" s="17" customFormat="1" ht="14.1" customHeight="1" x14ac:dyDescent="0.2">
      <c r="F230" s="80"/>
      <c r="H230" s="81"/>
      <c r="P230" s="82"/>
      <c r="Q230" s="83"/>
      <c r="Z230" s="106"/>
    </row>
    <row r="231" spans="6:26" s="17" customFormat="1" ht="14.1" customHeight="1" x14ac:dyDescent="0.2">
      <c r="F231" s="80"/>
      <c r="H231" s="81"/>
      <c r="P231" s="82"/>
      <c r="Q231" s="83"/>
      <c r="Z231" s="106"/>
    </row>
    <row r="232" spans="6:26" s="17" customFormat="1" ht="14.1" customHeight="1" x14ac:dyDescent="0.2">
      <c r="F232" s="80"/>
      <c r="H232" s="81"/>
      <c r="P232" s="82"/>
      <c r="Q232" s="83"/>
      <c r="Z232" s="106"/>
    </row>
    <row r="233" spans="6:26" s="17" customFormat="1" ht="14.1" customHeight="1" x14ac:dyDescent="0.2">
      <c r="F233" s="80"/>
      <c r="H233" s="81"/>
      <c r="P233" s="82"/>
      <c r="Q233" s="83"/>
      <c r="Z233" s="106"/>
    </row>
    <row r="234" spans="6:26" ht="14.1" customHeight="1" x14ac:dyDescent="0.25"/>
    <row r="235" spans="6:26" ht="14.1" customHeight="1" x14ac:dyDescent="0.25"/>
    <row r="236" spans="6:26" ht="14.1" customHeight="1" x14ac:dyDescent="0.25"/>
    <row r="237" spans="6:26" ht="14.1" customHeight="1" x14ac:dyDescent="0.25"/>
    <row r="238" spans="6:26" ht="14.1" customHeight="1" x14ac:dyDescent="0.25"/>
    <row r="239" spans="6:26" ht="14.1" customHeight="1" x14ac:dyDescent="0.25"/>
    <row r="240" spans="6:26" ht="14.1" customHeight="1" x14ac:dyDescent="0.25"/>
    <row r="241" ht="14.1" customHeight="1" x14ac:dyDescent="0.25"/>
  </sheetData>
  <mergeCells count="58">
    <mergeCell ref="A1:Y1"/>
    <mergeCell ref="A2:A7"/>
    <mergeCell ref="B2:B7"/>
    <mergeCell ref="C2:E3"/>
    <mergeCell ref="F2:Q2"/>
    <mergeCell ref="R2:Y3"/>
    <mergeCell ref="F3:F7"/>
    <mergeCell ref="G3:G7"/>
    <mergeCell ref="H3:Q3"/>
    <mergeCell ref="C4:C7"/>
    <mergeCell ref="D4:D7"/>
    <mergeCell ref="E4:E7"/>
    <mergeCell ref="H4:H7"/>
    <mergeCell ref="I4:Q4"/>
    <mergeCell ref="R4:S4"/>
    <mergeCell ref="T4:U4"/>
    <mergeCell ref="V4:W4"/>
    <mergeCell ref="X4:Y4"/>
    <mergeCell ref="I5:I7"/>
    <mergeCell ref="J5:L5"/>
    <mergeCell ref="M5:N5"/>
    <mergeCell ref="O5:O7"/>
    <mergeCell ref="P5:Q5"/>
    <mergeCell ref="R5:R7"/>
    <mergeCell ref="S5:S7"/>
    <mergeCell ref="T5:T7"/>
    <mergeCell ref="U5:U7"/>
    <mergeCell ref="V5:V7"/>
    <mergeCell ref="W5:W7"/>
    <mergeCell ref="X5:X7"/>
    <mergeCell ref="Y5:Y7"/>
    <mergeCell ref="J6:J7"/>
    <mergeCell ref="P6:Q6"/>
    <mergeCell ref="K6:K7"/>
    <mergeCell ref="L6:L7"/>
    <mergeCell ref="M6:M7"/>
    <mergeCell ref="N6:N7"/>
    <mergeCell ref="J89:Q89"/>
    <mergeCell ref="C79:E79"/>
    <mergeCell ref="C80:E80"/>
    <mergeCell ref="B81:E81"/>
    <mergeCell ref="A82:H91"/>
    <mergeCell ref="I82:I86"/>
    <mergeCell ref="I88:I91"/>
    <mergeCell ref="J90:Q90"/>
    <mergeCell ref="J91:Q91"/>
    <mergeCell ref="J82:Q82"/>
    <mergeCell ref="J83:Q83"/>
    <mergeCell ref="J84:Q84"/>
    <mergeCell ref="I87:Q87"/>
    <mergeCell ref="J85:Q85"/>
    <mergeCell ref="J86:Q86"/>
    <mergeCell ref="R87:S87"/>
    <mergeCell ref="T87:U87"/>
    <mergeCell ref="V87:W87"/>
    <mergeCell ref="J88:Q88"/>
    <mergeCell ref="A78:B78"/>
    <mergeCell ref="C78:E78"/>
  </mergeCells>
  <pageMargins left="0.196527777777778" right="0.196527777777778" top="0.196527777777778" bottom="0.196527777777778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revision>5</cp:revision>
  <cp:lastPrinted>2019-06-03T05:13:37Z</cp:lastPrinted>
  <dcterms:created xsi:type="dcterms:W3CDTF">2006-09-16T00:00:00Z</dcterms:created>
  <dcterms:modified xsi:type="dcterms:W3CDTF">2019-08-25T15:05:44Z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